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①参加団体調査" sheetId="1" r:id="rId1"/>
    <sheet name="②構成メンバー" sheetId="2" r:id="rId2"/>
    <sheet name="③プログラム" sheetId="3" r:id="rId3"/>
    <sheet name="④著作権確認書" sheetId="12" r:id="rId4"/>
    <sheet name="⑤演奏利用明細書" sheetId="11" r:id="rId5"/>
    <sheet name="演奏利用明細書記入例" sheetId="13" r:id="rId6"/>
    <sheet name="⑦特殊効果" sheetId="10" r:id="rId7"/>
    <sheet name="事務局管理" sheetId="9" r:id="rId8"/>
  </sheets>
  <definedNames>
    <definedName name="_xlnm.Print_Area" localSheetId="0">①参加団体調査!$A$1:$AS$87</definedName>
    <definedName name="_xlnm.Print_Area" localSheetId="1">②構成メンバー!$A$1:$AQ$212</definedName>
    <definedName name="_xlnm.Print_Area" localSheetId="2">③プログラム!$A$1:$AS$52</definedName>
    <definedName name="_xlnm.Print_Area" localSheetId="3">④著作権確認書!$A$1:$J$31</definedName>
    <definedName name="_xlnm.Print_Area" localSheetId="4">⑤演奏利用明細書!$A$1:$BB$36</definedName>
    <definedName name="_xlnm.Print_Area" localSheetId="6">⑦特殊効果!$A$1:$H$34</definedName>
    <definedName name="_xlnm.Print_Area" localSheetId="7">事務局管理!$A$1:$AG$14</definedName>
  </definedNames>
  <calcPr calcId="144525"/>
</workbook>
</file>

<file path=xl/sharedStrings.xml><?xml version="1.0" encoding="utf-8"?>
<sst xmlns="http://schemas.openxmlformats.org/spreadsheetml/2006/main" count="832" uniqueCount="397">
  <si>
    <r>
      <rPr>
        <sz val="20"/>
        <color rgb="FF002060"/>
        <rFont val="ＭＳ ゴシック"/>
        <charset val="134"/>
      </rPr>
      <t>マーチングバンド埼玉県大会　第５０回記念大会</t>
    </r>
    <r>
      <rPr>
        <sz val="20"/>
        <color rgb="FF002060"/>
        <rFont val="Franklin Gothic Book"/>
        <charset val="134"/>
      </rPr>
      <t xml:space="preserve"> </t>
    </r>
    <r>
      <rPr>
        <sz val="20"/>
        <color rgb="FF002060"/>
        <rFont val="ＭＳ Ｐゴシック"/>
        <charset val="134"/>
      </rPr>
      <t>参加に関わる提出内容</t>
    </r>
  </si>
  <si>
    <r>
      <rPr>
        <sz val="16"/>
        <color indexed="56"/>
        <rFont val="ＭＳ Ｐゴシック"/>
        <charset val="128"/>
      </rPr>
      <t>【※入力】及び【※選択】部分に入力して下さい。尚、注意事項及び実施要項をご確認の上、入力漏れ等ありませんようご注意ください。</t>
    </r>
  </si>
  <si>
    <r>
      <rPr>
        <sz val="18"/>
        <color indexed="8"/>
        <rFont val="ＭＳ Ｐゴシック"/>
        <charset val="128"/>
      </rPr>
      <t>★参加資格に関わる提出書類</t>
    </r>
    <r>
      <rPr>
        <sz val="24"/>
        <color indexed="8"/>
        <rFont val="ＭＳ Ｐゴシック"/>
        <charset val="128"/>
      </rPr>
      <t>　「</t>
    </r>
    <r>
      <rPr>
        <sz val="24"/>
        <color indexed="8"/>
        <rFont val="Franklin Gothic Book"/>
        <charset val="134"/>
      </rPr>
      <t>1</t>
    </r>
    <r>
      <rPr>
        <sz val="24"/>
        <color indexed="8"/>
        <rFont val="ＭＳ Ｐゴシック"/>
        <charset val="128"/>
      </rPr>
      <t>．参加団体調査書」</t>
    </r>
  </si>
  <si>
    <r>
      <t>提出期限　７月１３日（土）</t>
    </r>
    <r>
      <rPr>
        <sz val="14"/>
        <color rgb="FF000000"/>
        <rFont val="Franklin Gothic Book"/>
        <charset val="134"/>
      </rPr>
      <t xml:space="preserve">
</t>
    </r>
    <r>
      <rPr>
        <sz val="14"/>
        <color rgb="FF000000"/>
        <rFont val="ＭＳ Ｐゴシック"/>
        <charset val="134"/>
      </rPr>
      <t>２３：５９までに</t>
    </r>
    <r>
      <rPr>
        <sz val="14"/>
        <color rgb="FF000000"/>
        <rFont val="Franklin Gothic Book"/>
        <charset val="134"/>
      </rPr>
      <t xml:space="preserve">
</t>
    </r>
    <r>
      <rPr>
        <sz val="14"/>
        <color rgb="FF000000"/>
        <rFont val="ＭＳ Ｐゴシック"/>
        <charset val="134"/>
      </rPr>
      <t>事務局にメール</t>
    </r>
  </si>
  <si>
    <r>
      <rPr>
        <sz val="11"/>
        <color indexed="8"/>
        <rFont val="ＭＳ Ｐゴシック"/>
        <charset val="128"/>
      </rPr>
      <t>団体名</t>
    </r>
  </si>
  <si>
    <t>氏名</t>
  </si>
  <si>
    <t>連絡先</t>
  </si>
  <si>
    <r>
      <rPr>
        <b/>
        <sz val="12"/>
        <color indexed="10"/>
        <rFont val="ＭＳ Ｐゴシック"/>
        <charset val="128"/>
      </rPr>
      <t>※団体名は加盟登録団体名でご記入下さい。</t>
    </r>
  </si>
  <si>
    <r>
      <rPr>
        <sz val="11"/>
        <color indexed="8"/>
        <rFont val="ＭＳ Ｐゴシック"/>
        <charset val="128"/>
      </rPr>
      <t>連絡責任者氏名　</t>
    </r>
    <r>
      <rPr>
        <sz val="11"/>
        <color indexed="8"/>
        <rFont val="Franklin Gothic Book"/>
        <charset val="134"/>
      </rPr>
      <t>/</t>
    </r>
    <r>
      <rPr>
        <sz val="11"/>
        <color indexed="8"/>
        <rFont val="ＭＳ Ｐゴシック"/>
        <charset val="128"/>
      </rPr>
      <t>　連絡先</t>
    </r>
  </si>
  <si>
    <t>※リストから選択して下さい</t>
  </si>
  <si>
    <t>参加部門</t>
  </si>
  <si>
    <r>
      <rPr>
        <sz val="11"/>
        <rFont val="ＭＳ Ｐゴシック"/>
        <charset val="128"/>
      </rPr>
      <t>構成メンバー</t>
    </r>
  </si>
  <si>
    <r>
      <rPr>
        <sz val="11"/>
        <rFont val="ＭＳ Ｐゴシック"/>
        <charset val="128"/>
      </rPr>
      <t>登録引率者</t>
    </r>
  </si>
  <si>
    <t>補助スタッフ</t>
  </si>
  <si>
    <t>マーチングバンド部門</t>
  </si>
  <si>
    <t>フェスティバル部門マーチングバンド編成(小学生)</t>
  </si>
  <si>
    <t>■編成調査</t>
  </si>
  <si>
    <r>
      <rPr>
        <b/>
        <sz val="11"/>
        <rFont val="ＭＳ Ｐゴシック"/>
        <charset val="128"/>
      </rPr>
      <t>認識証</t>
    </r>
  </si>
  <si>
    <t>加盟員記章</t>
  </si>
  <si>
    <r>
      <rPr>
        <sz val="11"/>
        <rFont val="ＭＳ Ｐゴシック"/>
        <charset val="128"/>
      </rPr>
      <t>引率者用リボン</t>
    </r>
  </si>
  <si>
    <r>
      <rPr>
        <sz val="11"/>
        <rFont val="ＭＳ Ｐゴシック"/>
        <charset val="128"/>
      </rPr>
      <t>ゼッケン</t>
    </r>
  </si>
  <si>
    <t>フェスティバル部門マーチングバンド編成(中学生)</t>
  </si>
  <si>
    <r>
      <rPr>
        <sz val="11"/>
        <color indexed="8"/>
        <rFont val="ＭＳ Ｐゴシック"/>
        <charset val="128"/>
      </rPr>
      <t>カラーガードの有無</t>
    </r>
  </si>
  <si>
    <t>フェスティバル部門マーチングバンド編成（高等学校）</t>
  </si>
  <si>
    <r>
      <rPr>
        <sz val="11"/>
        <color indexed="8"/>
        <rFont val="ＭＳ Ｐゴシック"/>
        <charset val="128"/>
      </rPr>
      <t>楽器編成</t>
    </r>
  </si>
  <si>
    <r>
      <rPr>
        <b/>
        <sz val="9"/>
        <rFont val="MS UI Gothic"/>
        <charset val="128"/>
      </rPr>
      <t>※</t>
    </r>
    <r>
      <rPr>
        <b/>
        <sz val="9"/>
        <rFont val="MS UI Gothic"/>
        <charset val="128"/>
      </rPr>
      <t>構成メンバー・登録引率者・補助スタッフは、一般席にご入場いただけません。一般席にご入場の際には、入場券をご購入ください。</t>
    </r>
    <r>
      <rPr>
        <b/>
        <sz val="9"/>
        <rFont val="MS UI Gothic"/>
        <charset val="128"/>
      </rPr>
      <t xml:space="preserve">
</t>
    </r>
  </si>
  <si>
    <t>フェスティバル部門マーチングバンド編成（一般）</t>
  </si>
  <si>
    <t>マーチングバンド部門、フェスティバル部門マーチングバンド編成</t>
  </si>
  <si>
    <t>フェスティバル部門カラーガード編成</t>
  </si>
  <si>
    <r>
      <rPr>
        <b/>
        <sz val="12"/>
        <color indexed="8"/>
        <rFont val="ＭＳ Ｐゴシック"/>
        <charset val="128"/>
      </rPr>
      <t>■登録引率者数</t>
    </r>
  </si>
  <si>
    <r>
      <rPr>
        <sz val="11"/>
        <color indexed="8"/>
        <rFont val="ＭＳ Ｐゴシック"/>
        <charset val="128"/>
      </rPr>
      <t>編成</t>
    </r>
  </si>
  <si>
    <r>
      <rPr>
        <sz val="11"/>
        <color indexed="8"/>
        <rFont val="ＭＳ Ｐゴシック"/>
        <charset val="128"/>
      </rPr>
      <t>小編成</t>
    </r>
  </si>
  <si>
    <r>
      <rPr>
        <sz val="11"/>
        <color indexed="8"/>
        <rFont val="ＭＳ Ｐゴシック"/>
        <charset val="128"/>
      </rPr>
      <t>中編成</t>
    </r>
  </si>
  <si>
    <r>
      <rPr>
        <sz val="11"/>
        <color indexed="8"/>
        <rFont val="ＭＳ Ｐゴシック"/>
        <charset val="128"/>
      </rPr>
      <t>大編成</t>
    </r>
  </si>
  <si>
    <r>
      <rPr>
        <sz val="11"/>
        <color indexed="8"/>
        <rFont val="ＭＳ Ｐゴシック"/>
        <charset val="128"/>
      </rPr>
      <t>幼保</t>
    </r>
  </si>
  <si>
    <r>
      <rPr>
        <b/>
        <sz val="11"/>
        <color indexed="8"/>
        <rFont val="ＭＳ Ｐゴシック"/>
        <charset val="128"/>
      </rPr>
      <t>名</t>
    </r>
  </si>
  <si>
    <r>
      <rPr>
        <sz val="11"/>
        <color indexed="8"/>
        <rFont val="ＭＳ Ｐゴシック"/>
        <charset val="128"/>
      </rPr>
      <t>最大人数</t>
    </r>
  </si>
  <si>
    <t>5名</t>
  </si>
  <si>
    <t>有</t>
  </si>
  <si>
    <r>
      <rPr>
        <sz val="11"/>
        <color indexed="10"/>
        <rFont val="ＭＳ Ｐゴシック"/>
        <charset val="128"/>
      </rPr>
      <t>構成メンバーと登録引率者が重複することはありません。</t>
    </r>
  </si>
  <si>
    <t>無</t>
  </si>
  <si>
    <t>30名以下</t>
  </si>
  <si>
    <t>3名</t>
  </si>
  <si>
    <t>31名以上</t>
  </si>
  <si>
    <t>10名増す毎に1名追加</t>
  </si>
  <si>
    <t>１．管楽器と打楽器の編成</t>
  </si>
  <si>
    <t>※音響を担当する者１名を含む。</t>
  </si>
  <si>
    <t>２．管楽器のみの編成</t>
  </si>
  <si>
    <t>３．打楽器のみの編成</t>
  </si>
  <si>
    <r>
      <rPr>
        <b/>
        <sz val="12"/>
        <color indexed="8"/>
        <rFont val="ＭＳ Ｐゴシック"/>
        <charset val="128"/>
      </rPr>
      <t>■補助スタッフの申請</t>
    </r>
  </si>
  <si>
    <r>
      <rPr>
        <sz val="11"/>
        <color rgb="FF002060"/>
        <rFont val="ＭＳ Ｐゴシック"/>
        <charset val="128"/>
      </rPr>
      <t>・</t>
    </r>
  </si>
  <si>
    <r>
      <rPr>
        <sz val="11"/>
        <color rgb="FF002060"/>
        <rFont val="ＭＳ Ｐゴシック"/>
        <charset val="128"/>
      </rPr>
      <t>補助スタッフは、右の規定通りに申請することができます。</t>
    </r>
  </si>
  <si>
    <t>マーチングバンド、カラーガード</t>
  </si>
  <si>
    <r>
      <rPr>
        <sz val="11"/>
        <color indexed="8"/>
        <rFont val="ＭＳ Ｐゴシック"/>
        <charset val="128"/>
      </rPr>
      <t>名</t>
    </r>
  </si>
  <si>
    <r>
      <rPr>
        <sz val="11"/>
        <color rgb="FF002060"/>
        <rFont val="ＭＳ Ｐゴシック"/>
        <charset val="128"/>
      </rPr>
      <t>補助スタッフは、大会当日配布されるゼッケンを着用することで、自団体積み降ろしから積み込みまでの時間のみ演技フロアーに入ることができ</t>
    </r>
    <r>
      <rPr>
        <sz val="11"/>
        <rFont val="ＭＳ Ｐゴシック"/>
        <charset val="128"/>
      </rPr>
      <t>ます。</t>
    </r>
    <r>
      <rPr>
        <b/>
        <sz val="11"/>
        <color rgb="FFFF0000"/>
        <rFont val="ＭＳ Ｐゴシック"/>
        <charset val="128"/>
      </rPr>
      <t>一般席への入場は、別途入場券が必要です｡</t>
    </r>
  </si>
  <si>
    <r>
      <rPr>
        <sz val="10"/>
        <color rgb="FF002060"/>
        <rFont val="ＭＳ Ｐゴシック"/>
        <charset val="128"/>
      </rPr>
      <t>編成</t>
    </r>
  </si>
  <si>
    <t>幼保の部</t>
  </si>
  <si>
    <t>それ以外</t>
  </si>
  <si>
    <r>
      <rPr>
        <sz val="10"/>
        <color rgb="FF002060"/>
        <rFont val="ＭＳ Ｐゴシック"/>
        <charset val="128"/>
      </rPr>
      <t>最大人数</t>
    </r>
  </si>
  <si>
    <t>35名</t>
  </si>
  <si>
    <t>10名</t>
  </si>
  <si>
    <r>
      <rPr>
        <b/>
        <sz val="12"/>
        <color indexed="8"/>
        <rFont val="ＭＳ Ｐゴシック"/>
        <charset val="128"/>
      </rPr>
      <t>■プロップの使用</t>
    </r>
  </si>
  <si>
    <t>■ウォーミングアップエリアの使用</t>
  </si>
  <si>
    <t>・ウォーミングアップエリアとは、アリーナ５階で、体操や音出しが可能な場所です。</t>
  </si>
  <si>
    <t>指揮者</t>
  </si>
  <si>
    <t>　電池でのラジカセ等の使用も可です。ただし、手具を操作することはできません。</t>
  </si>
  <si>
    <t>指揮者以外の出演者</t>
  </si>
  <si>
    <t>■ピットプールの使用</t>
  </si>
  <si>
    <t>・ピットプールとは、演技フロアの隣にある、大型楽器やプロップ等を本番前に</t>
  </si>
  <si>
    <t>　一時的に留め置く場所です。練習やストレッチはできません。</t>
  </si>
  <si>
    <t>指定された場所</t>
  </si>
  <si>
    <r>
      <rPr>
        <b/>
        <sz val="12"/>
        <color indexed="8"/>
        <rFont val="ＭＳ Ｐゴシック"/>
        <charset val="128"/>
      </rPr>
      <t>■記録撮影者席</t>
    </r>
  </si>
  <si>
    <r>
      <rPr>
        <sz val="11"/>
        <color rgb="FF002060"/>
        <rFont val="ＭＳ Ｐゴシック"/>
        <charset val="128"/>
      </rPr>
      <t>・当実行委員会の指定する座席において、</t>
    </r>
    <r>
      <rPr>
        <b/>
        <sz val="11"/>
        <color indexed="56"/>
        <rFont val="ＭＳ Ｐゴシック"/>
        <charset val="128"/>
      </rPr>
      <t>自団体演奏演技中のみ</t>
    </r>
    <r>
      <rPr>
        <sz val="11"/>
        <color indexed="56"/>
        <rFont val="ＭＳ Ｐゴシック"/>
        <charset val="128"/>
      </rPr>
      <t>撮影をすることができます。</t>
    </r>
  </si>
  <si>
    <t>指揮台の上</t>
  </si>
  <si>
    <r>
      <rPr>
        <sz val="11"/>
        <color rgb="FF002060"/>
        <rFont val="ＭＳ Ｐゴシック"/>
        <charset val="128"/>
      </rPr>
      <t>・撮影は、ビデオ撮影のみ</t>
    </r>
    <r>
      <rPr>
        <sz val="11"/>
        <color rgb="FF002060"/>
        <rFont val="Franklin Gothic Book"/>
        <charset val="134"/>
      </rPr>
      <t>2</t>
    </r>
    <r>
      <rPr>
        <sz val="11"/>
        <color rgb="FF002060"/>
        <rFont val="ＭＳ Ｐゴシック"/>
        <charset val="128"/>
      </rPr>
      <t>名まで可能です。</t>
    </r>
  </si>
  <si>
    <t>使用する</t>
  </si>
  <si>
    <r>
      <rPr>
        <sz val="11"/>
        <color rgb="FFFF0000"/>
        <rFont val="ＭＳ Ｐゴシック"/>
        <charset val="128"/>
      </rPr>
      <t>・ビデオ撮影機材は、家庭用の物のみとし、</t>
    </r>
    <r>
      <rPr>
        <b/>
        <sz val="20"/>
        <color rgb="FFFF0000"/>
        <rFont val="ＭＳ Ｐゴシック"/>
        <charset val="128"/>
      </rPr>
      <t>スマートフォンによる撮影は禁止</t>
    </r>
    <r>
      <rPr>
        <sz val="11"/>
        <color rgb="FFFF0000"/>
        <rFont val="ＭＳ Ｐゴシック"/>
        <charset val="128"/>
      </rPr>
      <t>とします。</t>
    </r>
  </si>
  <si>
    <t>使用しない</t>
  </si>
  <si>
    <t>　また、電源の使用、フラッシュ撮影は禁止です。</t>
  </si>
  <si>
    <r>
      <rPr>
        <sz val="11"/>
        <color rgb="FF002060"/>
        <rFont val="ＭＳ Ｐゴシック"/>
        <charset val="128"/>
      </rPr>
      <t>・当日の申込みは、ご遠慮下さい。</t>
    </r>
  </si>
  <si>
    <r>
      <rPr>
        <sz val="11"/>
        <color rgb="FF002060"/>
        <rFont val="ＭＳ Ｐゴシック"/>
        <charset val="128"/>
      </rPr>
      <t>・</t>
    </r>
    <r>
      <rPr>
        <b/>
        <sz val="11"/>
        <color rgb="FFFF0000"/>
        <rFont val="ＭＳ Ｐゴシック"/>
        <charset val="128"/>
      </rPr>
      <t>撮影のみの場合は入場券は必要ありませんが、撮影者が客席で観覧する場合は入場券が必要です。</t>
    </r>
  </si>
  <si>
    <t>希望しません</t>
  </si>
  <si>
    <t>■表彰状記入名称</t>
  </si>
  <si>
    <t>■関東大会への推薦</t>
  </si>
  <si>
    <t>※マーチングバンド部門のみご回答ください。</t>
  </si>
  <si>
    <t>■写真撮影販売・二次使用について</t>
  </si>
  <si>
    <t>関東大会へ出場希望します</t>
  </si>
  <si>
    <t>・写真の撮影販売は、当協会指定業者が行います。</t>
  </si>
  <si>
    <t>関東大会へ出場希望しません</t>
  </si>
  <si>
    <t>・二次使用については、該当団体に改めて承諾のもと、使用することとします。</t>
  </si>
  <si>
    <t>承諾します</t>
  </si>
  <si>
    <t>第５０回マーチングバンド埼玉県大会における当団体の演奏演技について</t>
  </si>
  <si>
    <t>承諾しません</t>
  </si>
  <si>
    <t>埼玉県大会実行委員会指定の各社により、写真撮影されることを</t>
  </si>
  <si>
    <t>主催者指定の各社により撮影された写真を二次使用（HP・ポスター掲載等）されることを</t>
  </si>
  <si>
    <r>
      <rPr>
        <b/>
        <sz val="12"/>
        <color indexed="8"/>
        <rFont val="ＭＳ Ｐゴシック"/>
        <charset val="128"/>
      </rPr>
      <t>■通行証・配車証申込み</t>
    </r>
  </si>
  <si>
    <r>
      <rPr>
        <sz val="11"/>
        <color rgb="FF002060"/>
        <rFont val="ＭＳ Ｐゴシック"/>
        <charset val="128"/>
      </rPr>
      <t>・大会当日、会場敷地内への進入車両は、当協会が許可した車両のみです。</t>
    </r>
  </si>
  <si>
    <t>・運搬口利用＝楽器や器物等の搬入、搬出を行う場所です。トラック、乗用車のみが利用可能です。</t>
  </si>
  <si>
    <t>・車寄せ利用＝会場正面玄関。人の乗降や荷物の出し入れを行う場所です。</t>
  </si>
  <si>
    <r>
      <rPr>
        <sz val="11"/>
        <color rgb="FF002060"/>
        <rFont val="ＭＳ Ｐゴシック"/>
        <charset val="128"/>
      </rPr>
      <t>・バス・トラックの留置き希望の場合には、</t>
    </r>
    <r>
      <rPr>
        <b/>
        <sz val="16"/>
        <rFont val="ＭＳ Ｐゴシック"/>
        <charset val="128"/>
      </rPr>
      <t>大きさに関わらず１台5000円</t>
    </r>
    <r>
      <rPr>
        <sz val="11"/>
        <color rgb="FF002060"/>
        <rFont val="ＭＳ Ｐゴシック"/>
        <charset val="128"/>
      </rPr>
      <t>をお支払いください。</t>
    </r>
  </si>
  <si>
    <r>
      <rPr>
        <sz val="11"/>
        <color rgb="FF002060"/>
        <rFont val="ＭＳ Ｐゴシック"/>
        <charset val="128"/>
      </rPr>
      <t>・</t>
    </r>
    <r>
      <rPr>
        <b/>
        <u/>
        <sz val="11"/>
        <color indexed="56"/>
        <rFont val="ＭＳ Ｐゴシック"/>
        <charset val="128"/>
      </rPr>
      <t>トラックの大きさは、４ｔロング以内</t>
    </r>
    <r>
      <rPr>
        <sz val="11"/>
        <color indexed="56"/>
        <rFont val="ＭＳ Ｐゴシック"/>
        <charset val="128"/>
      </rPr>
      <t>でお願いします。</t>
    </r>
  </si>
  <si>
    <r>
      <rPr>
        <sz val="11"/>
        <color rgb="FF002060"/>
        <rFont val="Times New Roman"/>
        <charset val="134"/>
      </rPr>
      <t>※</t>
    </r>
    <r>
      <rPr>
        <sz val="11"/>
        <color rgb="FF002060"/>
        <rFont val="ＭＳ Ｐゴシック"/>
        <charset val="128"/>
      </rPr>
      <t>乗用車の留置きは空いている駐車スペースにお願いします。</t>
    </r>
  </si>
  <si>
    <r>
      <rPr>
        <sz val="11"/>
        <color indexed="8"/>
        <rFont val="ＭＳ Ｐゴシック"/>
        <charset val="128"/>
      </rPr>
      <t>大きさ</t>
    </r>
  </si>
  <si>
    <t>通行台数</t>
  </si>
  <si>
    <t>搬入口</t>
  </si>
  <si>
    <t>車寄せ利用</t>
  </si>
  <si>
    <t>留置き台数</t>
  </si>
  <si>
    <t>乗用車配車</t>
  </si>
  <si>
    <t>車種：（</t>
  </si>
  <si>
    <t>）</t>
  </si>
  <si>
    <r>
      <rPr>
        <sz val="11"/>
        <color indexed="8"/>
        <rFont val="ＭＳ Ｐゴシック"/>
        <charset val="128"/>
      </rPr>
      <t>台</t>
    </r>
  </si>
  <si>
    <t>トラック配車</t>
  </si>
  <si>
    <r>
      <rPr>
        <sz val="11"/>
        <color indexed="8"/>
        <rFont val="Franklin Gothic Book"/>
        <charset val="134"/>
      </rPr>
      <t>2t</t>
    </r>
    <r>
      <rPr>
        <sz val="11"/>
        <color indexed="8"/>
        <rFont val="ＭＳ Ｐゴシック"/>
        <charset val="128"/>
      </rPr>
      <t>トラック</t>
    </r>
  </si>
  <si>
    <r>
      <rPr>
        <sz val="11"/>
        <color indexed="8"/>
        <rFont val="Franklin Gothic Book"/>
        <charset val="134"/>
      </rPr>
      <t>2t</t>
    </r>
    <r>
      <rPr>
        <sz val="11"/>
        <color indexed="8"/>
        <rFont val="ＭＳ Ｐゴシック"/>
        <charset val="128"/>
      </rPr>
      <t>ロングトラック</t>
    </r>
  </si>
  <si>
    <r>
      <rPr>
        <sz val="11"/>
        <color indexed="8"/>
        <rFont val="Franklin Gothic Book"/>
        <charset val="134"/>
      </rPr>
      <t>4t</t>
    </r>
    <r>
      <rPr>
        <sz val="11"/>
        <color indexed="8"/>
        <rFont val="ＭＳ Ｐゴシック"/>
        <charset val="128"/>
      </rPr>
      <t>トラック</t>
    </r>
  </si>
  <si>
    <r>
      <rPr>
        <sz val="11"/>
        <color indexed="8"/>
        <rFont val="Franklin Gothic Book"/>
        <charset val="134"/>
      </rPr>
      <t>4t</t>
    </r>
    <r>
      <rPr>
        <sz val="11"/>
        <color indexed="8"/>
        <rFont val="ＭＳ Ｐゴシック"/>
        <charset val="128"/>
      </rPr>
      <t>ロングトラック</t>
    </r>
  </si>
  <si>
    <r>
      <rPr>
        <sz val="11"/>
        <color indexed="8"/>
        <rFont val="ＭＳ Ｐゴシック"/>
        <charset val="128"/>
      </rPr>
      <t>その他（車種：</t>
    </r>
  </si>
  <si>
    <r>
      <rPr>
        <sz val="11"/>
        <color indexed="8"/>
        <rFont val="ＭＳ Ｐゴシック"/>
        <charset val="128"/>
      </rPr>
      <t>）</t>
    </r>
  </si>
  <si>
    <t>バス配車</t>
  </si>
  <si>
    <r>
      <rPr>
        <sz val="11"/>
        <color indexed="8"/>
        <rFont val="ＭＳ Ｐゴシック"/>
        <charset val="128"/>
      </rPr>
      <t>大型バス（長さ</t>
    </r>
    <r>
      <rPr>
        <sz val="11"/>
        <color indexed="8"/>
        <rFont val="Franklin Gothic Book"/>
        <charset val="134"/>
      </rPr>
      <t>9m</t>
    </r>
    <r>
      <rPr>
        <sz val="11"/>
        <color indexed="8"/>
        <rFont val="ＭＳ Ｐゴシック"/>
        <charset val="128"/>
      </rPr>
      <t>以上）</t>
    </r>
  </si>
  <si>
    <r>
      <rPr>
        <sz val="11"/>
        <color indexed="8"/>
        <rFont val="ＭＳ Ｐゴシック"/>
        <charset val="128"/>
      </rPr>
      <t>中型バス（長さ</t>
    </r>
    <r>
      <rPr>
        <sz val="11"/>
        <color indexed="8"/>
        <rFont val="Franklin Gothic Book"/>
        <charset val="134"/>
      </rPr>
      <t>7</t>
    </r>
    <r>
      <rPr>
        <sz val="11"/>
        <color indexed="8"/>
        <rFont val="ＭＳ Ｐゴシック"/>
        <charset val="128"/>
      </rPr>
      <t>～</t>
    </r>
    <r>
      <rPr>
        <sz val="11"/>
        <color indexed="8"/>
        <rFont val="Franklin Gothic Book"/>
        <charset val="134"/>
      </rPr>
      <t>9m</t>
    </r>
    <r>
      <rPr>
        <sz val="11"/>
        <color indexed="8"/>
        <rFont val="ＭＳ Ｐゴシック"/>
        <charset val="128"/>
      </rPr>
      <t>）</t>
    </r>
  </si>
  <si>
    <r>
      <rPr>
        <sz val="11"/>
        <color indexed="8"/>
        <rFont val="ＭＳ Ｐゴシック"/>
        <charset val="128"/>
      </rPr>
      <t>マイクロバス（長さ</t>
    </r>
    <r>
      <rPr>
        <sz val="11"/>
        <color indexed="8"/>
        <rFont val="Franklin Gothic Book"/>
        <charset val="134"/>
      </rPr>
      <t>7m</t>
    </r>
    <r>
      <rPr>
        <sz val="11"/>
        <color indexed="8"/>
        <rFont val="ＭＳ Ｐゴシック"/>
        <charset val="128"/>
      </rPr>
      <t>以下）</t>
    </r>
  </si>
  <si>
    <t>合計</t>
  </si>
  <si>
    <t>↑この台数分の振り込みをお願いします。</t>
  </si>
  <si>
    <r>
      <rPr>
        <b/>
        <sz val="12"/>
        <color indexed="8"/>
        <rFont val="ＭＳ Ｐゴシック"/>
        <charset val="128"/>
      </rPr>
      <t>■参加費について</t>
    </r>
  </si>
  <si>
    <t>※所定の参加費を、実施要項送付時同封の「払込取扱票」にて指定口座へご入金下さい。</t>
  </si>
  <si>
    <r>
      <rPr>
        <sz val="11"/>
        <color indexed="8"/>
        <rFont val="ＭＳ Ｐゴシック"/>
        <charset val="128"/>
      </rPr>
      <t>払込日</t>
    </r>
  </si>
  <si>
    <r>
      <rPr>
        <sz val="11"/>
        <color indexed="8"/>
        <rFont val="ＭＳ Ｐゴシック"/>
        <charset val="128"/>
      </rPr>
      <t>払込額</t>
    </r>
  </si>
  <si>
    <t>団体参加費　：</t>
  </si>
  <si>
    <t>円</t>
  </si>
  <si>
    <t>※払込日のみ入力ください。以下の太枠内は他の箇所に入力をすると反映されますので、直接入力をする必要はありません。</t>
  </si>
  <si>
    <r>
      <rPr>
        <sz val="11"/>
        <color indexed="8"/>
        <rFont val="ＭＳ Ｐゴシック"/>
        <charset val="128"/>
      </rPr>
      <t>個人参加費　：　構成メンバー</t>
    </r>
  </si>
  <si>
    <t>×</t>
  </si>
  <si>
    <r>
      <rPr>
        <sz val="11"/>
        <color indexed="8"/>
        <rFont val="ＭＳ Ｐゴシック"/>
        <charset val="128"/>
      </rPr>
      <t>円</t>
    </r>
  </si>
  <si>
    <t>=</t>
  </si>
  <si>
    <t>←※入力するとカウントされます。</t>
  </si>
  <si>
    <t>駐車証</t>
  </si>
  <si>
    <t>留置き分</t>
  </si>
  <si>
    <t>円×</t>
  </si>
  <si>
    <t>台</t>
  </si>
  <si>
    <r>
      <rPr>
        <b/>
        <sz val="12"/>
        <color indexed="8"/>
        <rFont val="ＭＳ Ｐゴシック"/>
        <charset val="128"/>
      </rPr>
      <t>払込総額</t>
    </r>
  </si>
  <si>
    <r>
      <rPr>
        <sz val="12"/>
        <color indexed="8"/>
        <rFont val="ＭＳ Ｐゴシック"/>
        <charset val="128"/>
      </rPr>
      <t>円</t>
    </r>
  </si>
  <si>
    <r>
      <rPr>
        <b/>
        <sz val="12"/>
        <color indexed="8"/>
        <rFont val="ＭＳ Ｐゴシック"/>
        <charset val="128"/>
      </rPr>
      <t>■入場券申込み</t>
    </r>
  </si>
  <si>
    <r>
      <rPr>
        <sz val="11"/>
        <color rgb="FFFF0000"/>
        <rFont val="ＭＳ Ｐゴシック"/>
        <charset val="128"/>
      </rPr>
      <t>・振込については、前売り券購入希望申請書を提出後、</t>
    </r>
    <r>
      <rPr>
        <b/>
        <u/>
        <sz val="11"/>
        <color rgb="FFFF0000"/>
        <rFont val="ＭＳ Ｐゴシック"/>
        <charset val="128"/>
      </rPr>
      <t>事務局から届く販売枚数確定連絡の後</t>
    </r>
    <r>
      <rPr>
        <sz val="11"/>
        <color rgb="FFFF0000"/>
        <rFont val="ＭＳ Ｐゴシック"/>
        <charset val="128"/>
      </rPr>
      <t>にお振込みください。</t>
    </r>
  </si>
  <si>
    <r>
      <rPr>
        <sz val="11"/>
        <color rgb="FF002060"/>
        <rFont val="ＭＳ Ｐゴシック"/>
        <charset val="128"/>
      </rPr>
      <t>・上記以外のご購入につきましては、一般前売券販売の扱いとなりますので、ご了承ください。</t>
    </r>
  </si>
  <si>
    <t>参加しません</t>
  </si>
  <si>
    <r>
      <rPr>
        <sz val="18"/>
        <color indexed="8"/>
        <rFont val="ＭＳ Ｐゴシック"/>
        <charset val="128"/>
      </rPr>
      <t>★参加資格に関わる提出書類</t>
    </r>
    <r>
      <rPr>
        <sz val="24"/>
        <color indexed="8"/>
        <rFont val="ＭＳ Ｐゴシック"/>
        <charset val="128"/>
      </rPr>
      <t>　「</t>
    </r>
    <r>
      <rPr>
        <sz val="24"/>
        <color indexed="8"/>
        <rFont val="Franklin Gothic Book"/>
        <charset val="134"/>
      </rPr>
      <t>2</t>
    </r>
    <r>
      <rPr>
        <sz val="24"/>
        <color indexed="8"/>
        <rFont val="ＭＳ Ｐゴシック"/>
        <charset val="128"/>
      </rPr>
      <t>．構成メンバー」</t>
    </r>
  </si>
  <si>
    <r>
      <rPr>
        <sz val="12"/>
        <color indexed="8"/>
        <rFont val="ＭＳ Ｐゴシック"/>
        <charset val="128"/>
      </rPr>
      <t>■構成メンバー数</t>
    </r>
  </si>
  <si>
    <r>
      <rPr>
        <b/>
        <sz val="11"/>
        <color indexed="10"/>
        <rFont val="ＭＳ Ｐゴシック"/>
        <charset val="128"/>
      </rPr>
      <t>↑※構成メンバーを入力するとカウントされます。</t>
    </r>
  </si>
  <si>
    <r>
      <rPr>
        <sz val="12"/>
        <color indexed="8"/>
        <rFont val="ＭＳ Ｐゴシック"/>
        <charset val="128"/>
      </rPr>
      <t>■プログラム掲載について</t>
    </r>
  </si>
  <si>
    <r>
      <rPr>
        <b/>
        <sz val="11"/>
        <color indexed="10"/>
        <rFont val="ＭＳ Ｐゴシック"/>
        <charset val="128"/>
      </rPr>
      <t>←プログラムに構成メンバーの氏名を掲載します。掲載の有無を選択して下さい。</t>
    </r>
  </si>
  <si>
    <t>１．氏名、学年ともに掲載する</t>
  </si>
  <si>
    <t>「４．選択をして掲載する」のときは</t>
  </si>
  <si>
    <t>２．氏名のみ掲載する</t>
  </si>
  <si>
    <r>
      <rPr>
        <sz val="12"/>
        <color indexed="8"/>
        <rFont val="ＭＳ Ｐゴシック"/>
        <charset val="128"/>
      </rPr>
      <t>■構成メンバー　　　</t>
    </r>
    <r>
      <rPr>
        <b/>
        <sz val="12"/>
        <color indexed="10"/>
        <rFont val="ＭＳ Ｐゴシック"/>
        <charset val="128"/>
      </rPr>
      <t>※氏名・年齢・学年を入力して下さい。</t>
    </r>
  </si>
  <si>
    <t>こちらで一人ひとり回答してください。</t>
  </si>
  <si>
    <r>
      <rPr>
        <b/>
        <sz val="11"/>
        <color indexed="8"/>
        <rFont val="ＭＳ Ｐゴシック"/>
        <charset val="128"/>
      </rPr>
      <t>■プログラム掲載について</t>
    </r>
  </si>
  <si>
    <t>３．掲載しない</t>
  </si>
  <si>
    <r>
      <rPr>
        <sz val="11"/>
        <color indexed="8"/>
        <rFont val="ＭＳ Ｐゴシック"/>
        <charset val="128"/>
      </rPr>
      <t>Ｎｏ</t>
    </r>
  </si>
  <si>
    <r>
      <rPr>
        <sz val="11"/>
        <color indexed="8"/>
        <rFont val="ＭＳ Ｐゴシック"/>
        <charset val="128"/>
      </rPr>
      <t>入力確認</t>
    </r>
  </si>
  <si>
    <r>
      <rPr>
        <sz val="11"/>
        <color indexed="8"/>
        <rFont val="ＭＳ Ｐゴシック"/>
        <charset val="128"/>
      </rPr>
      <t>氏名</t>
    </r>
  </si>
  <si>
    <r>
      <rPr>
        <sz val="11"/>
        <color indexed="8"/>
        <rFont val="ＭＳ Ｐゴシック"/>
        <charset val="128"/>
      </rPr>
      <t>年齢</t>
    </r>
  </si>
  <si>
    <r>
      <rPr>
        <sz val="11"/>
        <color indexed="8"/>
        <rFont val="ＭＳ Ｐゴシック"/>
        <charset val="128"/>
      </rPr>
      <t>学年</t>
    </r>
  </si>
  <si>
    <r>
      <rPr>
        <sz val="11"/>
        <color indexed="8"/>
        <rFont val="ＭＳ Ｐゴシック"/>
        <charset val="128"/>
      </rPr>
      <t>プログラムについて</t>
    </r>
  </si>
  <si>
    <r>
      <rPr>
        <b/>
        <sz val="11"/>
        <color indexed="10"/>
        <rFont val="ＭＳ Ｐゴシック"/>
        <charset val="128"/>
      </rPr>
      <t>・プログラムに構成メンバーの氏名を掲載します。</t>
    </r>
  </si>
  <si>
    <t>４．選択をして掲載する</t>
  </si>
  <si>
    <t>―</t>
  </si>
  <si>
    <r>
      <rPr>
        <b/>
        <sz val="11"/>
        <color indexed="10"/>
        <rFont val="ＭＳ Ｐゴシック"/>
        <charset val="128"/>
      </rPr>
      <t>　掲載の有無を選択して下さい。</t>
    </r>
  </si>
  <si>
    <t>年少</t>
  </si>
  <si>
    <r>
      <rPr>
        <sz val="11"/>
        <rFont val="ＭＳ Ｐゴシック"/>
        <charset val="128"/>
      </rPr>
      <t>・プログラムに個人名を掲載することについて、その個人に</t>
    </r>
  </si>
  <si>
    <t>年中</t>
  </si>
  <si>
    <r>
      <rPr>
        <sz val="11"/>
        <color indexed="8"/>
        <rFont val="ＭＳ Ｐゴシック"/>
        <charset val="128"/>
      </rPr>
      <t>　必ず承諾を得て下さい｡</t>
    </r>
  </si>
  <si>
    <t>年長</t>
  </si>
  <si>
    <r>
      <rPr>
        <sz val="11"/>
        <rFont val="ＭＳ Ｐゴシック"/>
        <charset val="128"/>
      </rPr>
      <t>　未成年の場合は、保護者に承諾を得て下さい。</t>
    </r>
  </si>
  <si>
    <t>小1</t>
  </si>
  <si>
    <r>
      <rPr>
        <sz val="11"/>
        <rFont val="ＭＳ Ｐゴシック"/>
        <charset val="128"/>
      </rPr>
      <t>・承諾を得られない場合は掲載ができませんので、</t>
    </r>
  </si>
  <si>
    <t>小2</t>
  </si>
  <si>
    <r>
      <rPr>
        <sz val="11"/>
        <color indexed="8"/>
        <rFont val="ＭＳ Ｐゴシック"/>
        <charset val="128"/>
      </rPr>
      <t>　メンバー名入力欄「プログラムについて」を入力して下さい。</t>
    </r>
  </si>
  <si>
    <t>小3</t>
  </si>
  <si>
    <t>小4</t>
  </si>
  <si>
    <t>小5</t>
  </si>
  <si>
    <r>
      <rPr>
        <b/>
        <sz val="12"/>
        <color indexed="10"/>
        <rFont val="ＭＳ Ｐゴシック"/>
        <charset val="128"/>
      </rPr>
      <t>※注意事項※</t>
    </r>
  </si>
  <si>
    <t>小6</t>
  </si>
  <si>
    <t>・構成メンバーとは当日演技フロアに入場し、演奏演技及び</t>
  </si>
  <si>
    <t>中1</t>
  </si>
  <si>
    <t>　指揮を行う者です。</t>
  </si>
  <si>
    <t>中2</t>
  </si>
  <si>
    <r>
      <rPr>
        <sz val="11"/>
        <rFont val="ＭＳ Ｐゴシック"/>
        <charset val="128"/>
      </rPr>
      <t>・構成メンバーと登録引率者が重複することはありません。</t>
    </r>
  </si>
  <si>
    <t>中3</t>
  </si>
  <si>
    <r>
      <rPr>
        <sz val="11"/>
        <rFont val="ＭＳ Ｐゴシック"/>
        <charset val="128"/>
      </rPr>
      <t>・氏名入力は、名字と名前の間に必ず全角スペース</t>
    </r>
  </si>
  <si>
    <t>高1</t>
  </si>
  <si>
    <r>
      <rPr>
        <sz val="11"/>
        <rFont val="ＭＳ Ｐゴシック"/>
        <charset val="128"/>
      </rPr>
      <t>　を入れて下さい。</t>
    </r>
  </si>
  <si>
    <t>高2</t>
  </si>
  <si>
    <r>
      <rPr>
        <sz val="11"/>
        <rFont val="ＭＳ Ｐゴシック"/>
        <charset val="128"/>
      </rPr>
      <t>・氏名入力後は年齢・学年を選択して下さい。</t>
    </r>
  </si>
  <si>
    <t>高3</t>
  </si>
  <si>
    <r>
      <rPr>
        <sz val="11"/>
        <rFont val="ＭＳ Ｐゴシック"/>
        <charset val="128"/>
      </rPr>
      <t>　指揮者等は「指揮」を選択して下さい。</t>
    </r>
  </si>
  <si>
    <t>大1</t>
  </si>
  <si>
    <r>
      <rPr>
        <sz val="11"/>
        <rFont val="ＭＳ Ｐゴシック"/>
        <charset val="128"/>
      </rPr>
      <t>・学年がない場合は「なし」を選択してください。</t>
    </r>
  </si>
  <si>
    <t>大2</t>
  </si>
  <si>
    <r>
      <rPr>
        <b/>
        <sz val="12"/>
        <color rgb="FFFF0000"/>
        <rFont val="Times New Roman"/>
        <charset val="134"/>
      </rPr>
      <t>※</t>
    </r>
    <r>
      <rPr>
        <b/>
        <sz val="12"/>
        <color rgb="FFFF0000"/>
        <rFont val="ＭＳ Ｐゴシック"/>
        <charset val="128"/>
      </rPr>
      <t>出演</t>
    </r>
    <r>
      <rPr>
        <b/>
        <sz val="12"/>
        <color rgb="FFFF0000"/>
        <rFont val="ＭＳ ゴシック"/>
        <charset val="128"/>
      </rPr>
      <t>する人全員を</t>
    </r>
    <r>
      <rPr>
        <b/>
        <sz val="12"/>
        <color rgb="FFFF0000"/>
        <rFont val="ＭＳ Ｐゴシック"/>
        <charset val="128"/>
      </rPr>
      <t>必ず入力してください。</t>
    </r>
  </si>
  <si>
    <t>大3</t>
  </si>
  <si>
    <t>大4</t>
  </si>
  <si>
    <t>指揮</t>
  </si>
  <si>
    <t>なし</t>
  </si>
  <si>
    <t>プログラムに掲載する</t>
  </si>
  <si>
    <t>プログラムに掲載しない</t>
  </si>
  <si>
    <r>
      <rPr>
        <sz val="24"/>
        <color indexed="8"/>
        <rFont val="Franklin Gothic Book"/>
        <charset val="134"/>
      </rPr>
      <t>3</t>
    </r>
    <r>
      <rPr>
        <sz val="24"/>
        <color indexed="8"/>
        <rFont val="ＭＳ Ｐゴシック"/>
        <charset val="128"/>
      </rPr>
      <t>．プログラム掲載事項</t>
    </r>
  </si>
  <si>
    <r>
      <rPr>
        <b/>
        <sz val="14"/>
        <color indexed="10"/>
        <rFont val="ＭＳ Ｐゴシック"/>
        <charset val="128"/>
      </rPr>
      <t>※プログラム掲載事項は各団体の責任の上、完全原稿でのご提出をお願い致します。</t>
    </r>
  </si>
  <si>
    <t>※完全原稿ご提出後、打ち合わせ抽選会前までに校正のご連絡をしますので、必ず、校正を行ってください。</t>
  </si>
  <si>
    <r>
      <rPr>
        <b/>
        <sz val="12"/>
        <color indexed="8"/>
        <rFont val="ＭＳ Ｐゴシック"/>
        <charset val="128"/>
      </rPr>
      <t>■プログラム校正責任者</t>
    </r>
  </si>
  <si>
    <t>資料送付先と同様／他</t>
  </si>
  <si>
    <t>※プログラム校正はお盆前後になります。</t>
  </si>
  <si>
    <t>　そのため、資料送付先では受け取りが難しい方は、必ず下の連絡先をご記入ください。</t>
  </si>
  <si>
    <t>資料送付先と同様</t>
  </si>
  <si>
    <t>送り先名</t>
  </si>
  <si>
    <t>下記に記載</t>
  </si>
  <si>
    <t>mail　もしくは　ＦＡＸ番号</t>
  </si>
  <si>
    <t>←こちらに校正データを送ります。</t>
  </si>
  <si>
    <r>
      <rPr>
        <b/>
        <sz val="12"/>
        <color indexed="8"/>
        <rFont val="ＭＳ Ｐゴシック"/>
        <charset val="128"/>
      </rPr>
      <t>■掲載内容</t>
    </r>
  </si>
  <si>
    <r>
      <rPr>
        <b/>
        <sz val="11"/>
        <color indexed="10"/>
        <rFont val="ＭＳ Ｐゴシック"/>
        <charset val="128"/>
      </rPr>
      <t>※フリガナはひらがな、カタカナ、漢字、</t>
    </r>
    <r>
      <rPr>
        <b/>
        <u/>
        <sz val="11"/>
        <color indexed="10"/>
        <rFont val="ＭＳ Ｐゴシック"/>
        <charset val="128"/>
      </rPr>
      <t>数字、英語</t>
    </r>
    <r>
      <rPr>
        <b/>
        <sz val="11"/>
        <color indexed="10"/>
        <rFont val="ＭＳ Ｐゴシック"/>
        <charset val="128"/>
      </rPr>
      <t>等にかからわずすべてを入力してください。掲載されたまま読み上げます。</t>
    </r>
  </si>
  <si>
    <r>
      <rPr>
        <sz val="11"/>
        <color indexed="8"/>
        <rFont val="ＭＳ Ｐゴシック"/>
        <charset val="128"/>
      </rPr>
      <t>団体名フリガナ</t>
    </r>
  </si>
  <si>
    <r>
      <rPr>
        <sz val="11"/>
        <color indexed="8"/>
        <rFont val="ＭＳ Ｐゴシック"/>
        <charset val="128"/>
      </rPr>
      <t>団体名〈日本語表記〉</t>
    </r>
  </si>
  <si>
    <r>
      <rPr>
        <b/>
        <sz val="12"/>
        <color indexed="8"/>
        <rFont val="ＭＳ Ｐゴシック"/>
        <charset val="128"/>
      </rPr>
      <t>演目〈テーマ〉</t>
    </r>
  </si>
  <si>
    <r>
      <rPr>
        <sz val="11"/>
        <color indexed="8"/>
        <rFont val="ＭＳ Ｐゴシック"/>
        <charset val="128"/>
      </rPr>
      <t>演目〈テーマ〉フリガナ</t>
    </r>
  </si>
  <si>
    <r>
      <rPr>
        <sz val="11"/>
        <color indexed="8"/>
        <rFont val="ＭＳ Ｐゴシック"/>
        <charset val="128"/>
      </rPr>
      <t>演目〈テーマ〉</t>
    </r>
  </si>
  <si>
    <r>
      <rPr>
        <b/>
        <sz val="11"/>
        <color indexed="10"/>
        <rFont val="ＭＳ Ｐゴシック"/>
        <charset val="128"/>
      </rPr>
      <t>※大・小文字、全・半角、スペース、記号等の区別を必ず入力して下さい。</t>
    </r>
  </si>
  <si>
    <t>役職</t>
  </si>
  <si>
    <r>
      <rPr>
        <sz val="11"/>
        <color indexed="8"/>
        <rFont val="ＭＳ Ｐゴシック"/>
        <charset val="128"/>
      </rPr>
      <t>役職</t>
    </r>
  </si>
  <si>
    <r>
      <rPr>
        <b/>
        <sz val="12"/>
        <color indexed="10"/>
        <rFont val="ＭＳ Ｐゴシック"/>
        <charset val="128"/>
      </rPr>
      <t>※外部指導者は記載不可</t>
    </r>
  </si>
  <si>
    <t>所属長・理事長・
学校長・顧問・
指導者・指揮者・
ドラムメジャー・
部長など</t>
  </si>
  <si>
    <r>
      <rPr>
        <b/>
        <sz val="11"/>
        <color indexed="10"/>
        <rFont val="ＭＳ Ｐゴシック"/>
        <charset val="128"/>
      </rPr>
      <t>※名字と名前の間に必ず１つスペースを空けて入力して下さい。</t>
    </r>
  </si>
  <si>
    <t>記入されたもののみ、プログラムに掲載されます</t>
  </si>
  <si>
    <t>プログラム掲載原稿</t>
  </si>
  <si>
    <t>プログラムへの掲載および</t>
  </si>
  <si>
    <t>団体紹介アナウンス</t>
  </si>
  <si>
    <t>バトントワーリングは掲載のみ</t>
  </si>
  <si>
    <t>※140字以内で入力して下さい。</t>
  </si>
  <si>
    <t>プログラム掲載用連絡先住所</t>
  </si>
  <si>
    <t>〒</t>
  </si>
  <si>
    <t>連絡先電話</t>
  </si>
  <si>
    <t>連絡先FAX</t>
  </si>
  <si>
    <t>連絡先メール</t>
  </si>
  <si>
    <t>ホームページアドレス</t>
  </si>
  <si>
    <t>データ入力完了後、ファイル名に団体名を入力して保存をし、</t>
  </si>
  <si>
    <t>大会事務局へE-mail添付してご提出ください。</t>
  </si>
  <si>
    <t>mbsaitama.01@gmail.com</t>
  </si>
  <si>
    <t>理事長</t>
  </si>
  <si>
    <t>審査部長</t>
  </si>
  <si>
    <t>事務局</t>
  </si>
  <si>
    <t>埼玉県マーチングバンド協会</t>
  </si>
  <si>
    <t>理事長　須永　隆　　殿</t>
  </si>
  <si>
    <t>団体名</t>
  </si>
  <si>
    <t>連絡責任者</t>
  </si>
  <si>
    <t>印</t>
  </si>
  <si>
    <t>マーチングバンド埼玉県大会　第５０回記念大会で使用する楽曲について、下記のとおり報告いたします。</t>
  </si>
  <si>
    <t>No.</t>
  </si>
  <si>
    <t>使用楽曲</t>
  </si>
  <si>
    <t>使用許諾の必要がない場合</t>
  </si>
  <si>
    <t>編曲使用許諾証明書が必要な場合</t>
  </si>
  <si>
    <t>※確認書がある場合はコピーを添付すること</t>
  </si>
  <si>
    <t>曲名</t>
  </si>
  <si>
    <t>１．市販の楽曲を使用</t>
  </si>
  <si>
    <t>１．　　　月　　　日頃、取得予定</t>
  </si>
  <si>
    <t>許諾日：令和６年　　　月　　　日</t>
  </si>
  <si>
    <t>２．自作曲</t>
  </si>
  <si>
    <t>２．許諾証明書が取れている</t>
  </si>
  <si>
    <t>相手先　社　　名：</t>
  </si>
  <si>
    <t>作曲者</t>
  </si>
  <si>
    <t>３．その他</t>
  </si>
  <si>
    <t>①証明書あり</t>
  </si>
  <si>
    <t>②口頭で許諾</t>
  </si>
  <si>
    <t>　　　　担当者名：</t>
  </si>
  <si>
    <t>出版社</t>
  </si>
  <si>
    <t>　（　　　　　　　　　）</t>
  </si>
  <si>
    <t>（コピーを添付すること）</t>
  </si>
  <si>
    <t>（右欄に記入）</t>
  </si>
  <si>
    <t>出演団体担当者名：</t>
  </si>
  <si>
    <t>曲数が5曲超える場合は、本紙を必要分コピーして追加する。</t>
  </si>
  <si>
    <t>提出期限：８月２日</t>
  </si>
  <si>
    <t>＊太線の枠内のみ記入してください。</t>
  </si>
  <si>
    <t>提出日</t>
  </si>
  <si>
    <t>2024 年 　 月 　　 日</t>
  </si>
  <si>
    <r>
      <rPr>
        <b/>
        <sz val="14"/>
        <rFont val="HG丸ｺﾞｼｯｸM-PRO"/>
        <charset val="128"/>
      </rPr>
      <t>演　奏　利　用　明　細　書　　　　　　　　　　　　　</t>
    </r>
    <r>
      <rPr>
        <sz val="12"/>
        <rFont val="HG丸ｺﾞｼｯｸM-PRO"/>
        <charset val="128"/>
      </rPr>
      <t>　　</t>
    </r>
    <r>
      <rPr>
        <b/>
        <sz val="10"/>
        <rFont val="HG丸ｺﾞｼｯｸM-PRO"/>
        <charset val="128"/>
      </rPr>
      <t>　</t>
    </r>
    <r>
      <rPr>
        <b/>
        <sz val="14"/>
        <rFont val="HG丸ｺﾞｼｯｸM-PRO"/>
        <charset val="128"/>
      </rPr>
      <t>　　　</t>
    </r>
  </si>
  <si>
    <t>催物名</t>
  </si>
  <si>
    <t>マーチングバンド埼玉県大会　
第５０回記念大会</t>
  </si>
  <si>
    <t>会場名</t>
  </si>
  <si>
    <t>春日部市総合体育館</t>
  </si>
  <si>
    <t>公演回数</t>
  </si>
  <si>
    <t>回</t>
  </si>
  <si>
    <t>平均入場料</t>
  </si>
  <si>
    <t>レコード</t>
  </si>
  <si>
    <t>公演所要時間</t>
  </si>
  <si>
    <t>分</t>
  </si>
  <si>
    <t>開催日</t>
  </si>
  <si>
    <t>自</t>
  </si>
  <si>
    <t>2024年   9月  21日</t>
  </si>
  <si>
    <t>日間</t>
  </si>
  <si>
    <t>お申込者名</t>
  </si>
  <si>
    <t>責任者名</t>
  </si>
  <si>
    <t>会場の定員数</t>
  </si>
  <si>
    <t>名</t>
  </si>
  <si>
    <t>適</t>
  </si>
  <si>
    <t>至</t>
  </si>
  <si>
    <t>TEL(</t>
  </si>
  <si>
    <t>)-</t>
  </si>
  <si>
    <t>-</t>
  </si>
  <si>
    <r>
      <rPr>
        <sz val="11"/>
        <rFont val="ＭＳ Ｐゴシック"/>
        <charset val="128"/>
      </rPr>
      <t>演奏曲目（</t>
    </r>
    <r>
      <rPr>
        <sz val="11"/>
        <color theme="1"/>
        <rFont val="ＭＳ Ｐゴシック"/>
        <charset val="128"/>
        <scheme val="minor"/>
      </rPr>
      <t>上段にご記入ください</t>
    </r>
    <r>
      <rPr>
        <sz val="11"/>
        <rFont val="ＭＳ Ｐゴシック"/>
        <charset val="128"/>
      </rPr>
      <t>）</t>
    </r>
  </si>
  <si>
    <t>作（訳）詞者</t>
  </si>
  <si>
    <t>利用方法</t>
  </si>
  <si>
    <t>作（編）曲者</t>
  </si>
  <si>
    <t>演奏・歌唱者(団体）名
(CD・ﾃｰﾌﾟのﾌﾟﾛ歌手名)</t>
  </si>
  <si>
    <t>演奏
時間</t>
  </si>
  <si>
    <t>演奏
回数</t>
  </si>
  <si>
    <t>みなし曲数</t>
  </si>
  <si>
    <t>使　用　料
（作品バリュー）</t>
  </si>
  <si>
    <t>s</t>
  </si>
  <si>
    <t>作品コード</t>
  </si>
  <si>
    <t>（作品バリュー）</t>
  </si>
  <si>
    <t>３･器楽のみ</t>
  </si>
  <si>
    <t>１．原詞</t>
  </si>
  <si>
    <t>２．訳詞</t>
  </si>
  <si>
    <t>（　　　　　　　　　　）</t>
  </si>
  <si>
    <t>※メドレー、又は組曲を抜粋して利用する場合は1曲ごとにご記入ください。</t>
  </si>
  <si>
    <t>Ｎ・Ｍ･･･当協会管理外　　Ｐ・Ｄ･･･著作権消滅</t>
  </si>
  <si>
    <t>小計</t>
  </si>
  <si>
    <t>請求日</t>
  </si>
  <si>
    <t>消費税相当額</t>
  </si>
  <si>
    <t>請求書番号</t>
  </si>
  <si>
    <t>JASRAC</t>
  </si>
  <si>
    <t>種目
規定区分</t>
  </si>
  <si>
    <t>Ａ</t>
  </si>
  <si>
    <t>※フラッシュ、ストロボ、各種ライト類等の光の効果、サイレンを使用する場合に提出してください。</t>
  </si>
  <si>
    <t>　プロップや布等、器物を使用する場合の提出は必要ありません。</t>
  </si>
  <si>
    <t>　データ提出時に間に合わないときは、印刷して８月１７日の抽選会に直接お持ちください。</t>
  </si>
  <si>
    <t>マーチングバンド埼玉県大会　第５０回記念大会</t>
  </si>
  <si>
    <t>特殊効果使用申請書</t>
  </si>
  <si>
    <t>理事長　須永　隆　殿</t>
  </si>
  <si>
    <t>担当責任者</t>
  </si>
  <si>
    <t>第５０回マーチングバンド埼玉県大会において、</t>
  </si>
  <si>
    <t>下記のとおり特殊効果として使用いたしたく、申請いたします。</t>
  </si>
  <si>
    <t>使用器物名</t>
  </si>
  <si>
    <t>サイズ（規格）</t>
  </si>
  <si>
    <t>数量</t>
  </si>
  <si>
    <t>使用方法等</t>
  </si>
  <si>
    <t>大会実施要項『器物・事故』に従い、記入してください。</t>
  </si>
  <si>
    <t>提出期限：8月１７日</t>
  </si>
  <si>
    <t>特殊効果使用許可書</t>
  </si>
  <si>
    <t>上記の申請について、特殊効果として使用することを許可します。</t>
  </si>
  <si>
    <t>実行委員長</t>
  </si>
  <si>
    <t>大会事務局</t>
  </si>
  <si>
    <t>令和６年８月１７日（土）</t>
  </si>
  <si>
    <t>理事長　　須永　隆</t>
  </si>
  <si>
    <t>事務局管理</t>
  </si>
  <si>
    <t>構成メンバー</t>
  </si>
  <si>
    <t>引率者</t>
  </si>
  <si>
    <t>乗用車</t>
  </si>
  <si>
    <t>トラック</t>
  </si>
  <si>
    <t>バス</t>
  </si>
  <si>
    <t>車両利用申請</t>
  </si>
  <si>
    <t>振込金額</t>
  </si>
  <si>
    <t>推薦</t>
  </si>
  <si>
    <t>権利</t>
  </si>
  <si>
    <t>計時</t>
  </si>
  <si>
    <t>曲</t>
  </si>
  <si>
    <t>編成調査</t>
  </si>
  <si>
    <t>プロップ</t>
  </si>
  <si>
    <t>W-up</t>
  </si>
  <si>
    <t>チューニング</t>
  </si>
  <si>
    <t>ピット</t>
  </si>
  <si>
    <t>記録撮影</t>
  </si>
  <si>
    <t>閉会式</t>
  </si>
  <si>
    <t>数</t>
  </si>
  <si>
    <t>引率者名</t>
  </si>
  <si>
    <t>通行</t>
  </si>
  <si>
    <t>駐車</t>
  </si>
  <si>
    <t>EWゲート利用</t>
  </si>
  <si>
    <t>写真撮影</t>
  </si>
  <si>
    <t>二次利用</t>
  </si>
  <si>
    <t>担当</t>
  </si>
  <si>
    <t>場所</t>
  </si>
  <si>
    <t>開始</t>
  </si>
  <si>
    <t>終了</t>
  </si>
  <si>
    <t>CG</t>
  </si>
  <si>
    <t>管打</t>
  </si>
  <si>
    <t>撮影担当</t>
  </si>
  <si>
    <t>↑</t>
  </si>
  <si>
    <t>表彰状名称</t>
  </si>
  <si>
    <t>テーマタイトル</t>
  </si>
  <si>
    <t>乗</t>
  </si>
  <si>
    <t>2t</t>
  </si>
  <si>
    <t>2tL</t>
  </si>
  <si>
    <t>4t</t>
  </si>
  <si>
    <t>4tL</t>
  </si>
  <si>
    <t>他</t>
  </si>
  <si>
    <t>大</t>
  </si>
  <si>
    <t>中</t>
  </si>
  <si>
    <t>小</t>
  </si>
</sst>
</file>

<file path=xl/styles.xml><?xml version="1.0" encoding="utf-8"?>
<styleSheet xmlns="http://schemas.openxmlformats.org/spreadsheetml/2006/main">
  <numFmts count="14">
    <numFmt numFmtId="176" formatCode="m&quot;月&quot;d&quot;日&quot;;@"/>
    <numFmt numFmtId="177" formatCode="_-&quot;\&quot;* #,##0_-\ ;\-&quot;\&quot;* #,##0_-\ ;_-&quot;\&quot;* &quot;-&quot;??_-\ ;_-@_-"/>
    <numFmt numFmtId="178" formatCode="_ * #,##0_ ;_ * \-#,##0_ ;_ * &quot;-&quot;??_ ;_ @_ "/>
    <numFmt numFmtId="179" formatCode="###,###\ &quot;円&quot;"/>
    <numFmt numFmtId="43" formatCode="_ * #,##0.00_ ;_ * \-#,##0.00_ ;_ * &quot;-&quot;??_ ;_ @_ "/>
    <numFmt numFmtId="180" formatCode="_-&quot;\&quot;* #,##0.00_-\ ;\-&quot;\&quot;* #,##0.00_-\ ;_-&quot;\&quot;* &quot;-&quot;??_-\ ;_-@_-"/>
    <numFmt numFmtId="181" formatCode="###\ \ &quot;分&quot;"/>
    <numFmt numFmtId="182" formatCode="[$-F800]dddd\,\ mmmm\ dd\,\ yyyy"/>
    <numFmt numFmtId="183" formatCode="###\ \ &quot;回&quot;"/>
    <numFmt numFmtId="184" formatCode="0_ ;[Red]\-0\ "/>
    <numFmt numFmtId="185" formatCode="###,###\ \ &quot;名&quot;"/>
    <numFmt numFmtId="186" formatCode="##&quot;分&quot;##&quot;秒&quot;"/>
    <numFmt numFmtId="187" formatCode="0_);[Red]\(0\)"/>
    <numFmt numFmtId="188" formatCode="#,##0_ ;[Red]\-#,##0\ "/>
  </numFmts>
  <fonts count="137">
    <font>
      <sz val="11"/>
      <color theme="1"/>
      <name val="ＭＳ Ｐゴシック"/>
      <charset val="128"/>
      <scheme val="minor"/>
    </font>
    <font>
      <sz val="24"/>
      <color theme="1"/>
      <name val="ＭＳ Ｐゴシック"/>
      <charset val="128"/>
      <scheme val="minor"/>
    </font>
    <font>
      <sz val="11"/>
      <name val="HGSｺﾞｼｯｸM"/>
      <charset val="128"/>
    </font>
    <font>
      <sz val="11"/>
      <color rgb="FFFF0000"/>
      <name val="HGSｺﾞｼｯｸM"/>
      <charset val="128"/>
    </font>
    <font>
      <b/>
      <sz val="16"/>
      <name val="HGSｺﾞｼｯｸM"/>
      <charset val="128"/>
    </font>
    <font>
      <sz val="12"/>
      <name val="HGSｺﾞｼｯｸM"/>
      <charset val="128"/>
    </font>
    <font>
      <sz val="18"/>
      <name val="HGSｺﾞｼｯｸM"/>
      <charset val="128"/>
    </font>
    <font>
      <sz val="14"/>
      <name val="HGSｺﾞｼｯｸM"/>
      <charset val="128"/>
    </font>
    <font>
      <b/>
      <sz val="14"/>
      <name val="HGSｺﾞｼｯｸM"/>
      <charset val="128"/>
    </font>
    <font>
      <sz val="9"/>
      <name val="HGSｺﾞｼｯｸM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11"/>
      <name val="ＭＳ Ｐゴシック"/>
      <charset val="128"/>
    </font>
    <font>
      <sz val="12"/>
      <name val="HGP創英角ﾎﾟｯﾌﾟ体"/>
      <charset val="128"/>
    </font>
    <font>
      <b/>
      <sz val="14"/>
      <name val="HG丸ｺﾞｼｯｸM-PRO"/>
      <charset val="128"/>
    </font>
    <font>
      <sz val="6"/>
      <name val="@ＭＳ Ｐゴシック"/>
      <charset val="128"/>
    </font>
    <font>
      <sz val="7.5"/>
      <name val="ＭＳ Ｐゴシック"/>
      <charset val="128"/>
    </font>
    <font>
      <sz val="7"/>
      <name val="ＭＳ Ｐゴシック"/>
      <charset val="128"/>
    </font>
    <font>
      <sz val="11"/>
      <color theme="1"/>
      <name val="ＭＳ Ｐ明朝"/>
      <charset val="128"/>
    </font>
    <font>
      <sz val="10"/>
      <name val="ＭＳ ゴシック"/>
      <charset val="128"/>
    </font>
    <font>
      <sz val="6.5"/>
      <name val="ＭＳ Ｐゴシック"/>
      <charset val="128"/>
    </font>
    <font>
      <b/>
      <sz val="8"/>
      <name val="HG丸ｺﾞｼｯｸM-PRO"/>
      <charset val="128"/>
    </font>
    <font>
      <b/>
      <sz val="13.5"/>
      <name val="ＭＳ Ｐゴシック"/>
      <charset val="128"/>
    </font>
    <font>
      <sz val="8"/>
      <name val="HGSｺﾞｼｯｸM"/>
      <charset val="128"/>
    </font>
    <font>
      <b/>
      <sz val="12"/>
      <color rgb="FFFF0000"/>
      <name val="ＭＳ Ｐゴシック"/>
      <charset val="128"/>
    </font>
    <font>
      <sz val="9"/>
      <color rgb="FFFF0000"/>
      <name val="HGSｺﾞｼｯｸM"/>
      <charset val="128"/>
    </font>
    <font>
      <sz val="20"/>
      <color rgb="FF002060"/>
      <name val="ＭＳ Ｐゴシック"/>
      <charset val="128"/>
    </font>
    <font>
      <sz val="20"/>
      <color rgb="FF002060"/>
      <name val="Franklin Gothic Book"/>
      <charset val="134"/>
    </font>
    <font>
      <sz val="16"/>
      <color indexed="56"/>
      <name val="Franklin Gothic Book"/>
      <charset val="134"/>
    </font>
    <font>
      <sz val="24"/>
      <color indexed="8"/>
      <name val="Franklin Gothic Book"/>
      <charset val="134"/>
    </font>
    <font>
      <sz val="11"/>
      <color indexed="8"/>
      <name val="Franklin Gothic Book"/>
      <charset val="134"/>
    </font>
    <font>
      <b/>
      <sz val="14"/>
      <color indexed="10"/>
      <name val="Franklin Gothic Book"/>
      <charset val="134"/>
    </font>
    <font>
      <b/>
      <sz val="12"/>
      <color indexed="8"/>
      <name val="Franklin Gothic Book"/>
      <charset val="134"/>
    </font>
    <font>
      <b/>
      <sz val="14"/>
      <color indexed="10"/>
      <name val="ＭＳ Ｐゴシック"/>
      <charset val="128"/>
    </font>
    <font>
      <sz val="10"/>
      <color indexed="8"/>
      <name val="Franklin Gothic Book"/>
      <charset val="134"/>
    </font>
    <font>
      <sz val="11"/>
      <color indexed="8"/>
      <name val="ＭＳ Ｐゴシック"/>
      <charset val="128"/>
    </font>
    <font>
      <b/>
      <sz val="12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1"/>
      <color rgb="FFFF0000"/>
      <name val="ＭＳ Ｐゴシック"/>
      <charset val="128"/>
    </font>
    <font>
      <sz val="11"/>
      <color theme="1"/>
      <name val="ＭＳ Ｐゴシック"/>
      <charset val="128"/>
    </font>
    <font>
      <b/>
      <sz val="11"/>
      <color rgb="FFFF0000"/>
      <name val="ＭＳ Ｐゴシック"/>
      <charset val="128"/>
    </font>
    <font>
      <b/>
      <sz val="12"/>
      <color theme="1"/>
      <name val="ＭＳ Ｐゴシック"/>
      <charset val="128"/>
    </font>
    <font>
      <b/>
      <sz val="11"/>
      <color theme="1"/>
      <name val="ＭＳ Ｐゴシック"/>
      <charset val="128"/>
    </font>
    <font>
      <b/>
      <sz val="11"/>
      <color indexed="8"/>
      <name val="ＭＳ Ｐゴシック"/>
      <charset val="128"/>
    </font>
    <font>
      <sz val="20"/>
      <color indexed="12"/>
      <name val="ＭＳ Ｐゴシック"/>
      <charset val="128"/>
    </font>
    <font>
      <sz val="20"/>
      <color indexed="12"/>
      <name val="Franklin Gothic Book"/>
      <charset val="134"/>
    </font>
    <font>
      <u/>
      <sz val="28"/>
      <color rgb="FFFF0000"/>
      <name val="ＭＳ Ｐゴシック"/>
      <charset val="128"/>
      <scheme val="minor"/>
    </font>
    <font>
      <sz val="28"/>
      <color rgb="FFFF0000"/>
      <name val="Franklin Gothic Book"/>
      <charset val="134"/>
    </font>
    <font>
      <sz val="14"/>
      <color indexed="8"/>
      <name val="ＭＳ Ｐゴシック"/>
      <charset val="128"/>
    </font>
    <font>
      <sz val="14"/>
      <color indexed="8"/>
      <name val="Franklin Gothic Book"/>
      <charset val="134"/>
    </font>
    <font>
      <b/>
      <sz val="11"/>
      <color indexed="10"/>
      <name val="ＭＳ Ｐゴシック"/>
      <charset val="128"/>
    </font>
    <font>
      <b/>
      <sz val="15"/>
      <color indexed="10"/>
      <name val="Franklin Gothic Book"/>
      <charset val="134"/>
    </font>
    <font>
      <b/>
      <sz val="12"/>
      <color indexed="10"/>
      <name val="Franklin Gothic Book"/>
      <charset val="134"/>
    </font>
    <font>
      <sz val="10"/>
      <color indexed="10"/>
      <name val="Franklin Gothic Book"/>
      <charset val="134"/>
    </font>
    <font>
      <sz val="11"/>
      <color rgb="FFFFFF99"/>
      <name val="Franklin Gothic Book"/>
      <charset val="134"/>
    </font>
    <font>
      <sz val="20"/>
      <color indexed="8"/>
      <name val="Franklin Gothic Book"/>
      <charset val="134"/>
    </font>
    <font>
      <b/>
      <sz val="11"/>
      <color indexed="10"/>
      <name val="Franklin Gothic Book"/>
      <charset val="134"/>
    </font>
    <font>
      <sz val="11"/>
      <color rgb="FFCCFFCC"/>
      <name val="Franklin Gothic Book"/>
      <charset val="134"/>
    </font>
    <font>
      <u/>
      <sz val="11"/>
      <color indexed="8"/>
      <name val="Franklin Gothic Book"/>
      <charset val="134"/>
    </font>
    <font>
      <sz val="12"/>
      <color indexed="8"/>
      <name val="Franklin Gothic Book"/>
      <charset val="134"/>
    </font>
    <font>
      <b/>
      <sz val="11"/>
      <color indexed="8"/>
      <name val="Franklin Gothic Book"/>
      <charset val="134"/>
    </font>
    <font>
      <sz val="10"/>
      <name val="Franklin Gothic Book"/>
      <charset val="134"/>
    </font>
    <font>
      <sz val="10"/>
      <color indexed="56"/>
      <name val="Franklin Gothic Book"/>
      <charset val="134"/>
    </font>
    <font>
      <sz val="11"/>
      <name val="Franklin Gothic Book"/>
      <charset val="134"/>
    </font>
    <font>
      <u/>
      <sz val="11"/>
      <color indexed="8"/>
      <name val="ＭＳ Ｐゴシック"/>
      <charset val="128"/>
    </font>
    <font>
      <b/>
      <sz val="11"/>
      <name val="ＭＳ Ｐゴシック"/>
      <charset val="128"/>
    </font>
    <font>
      <b/>
      <sz val="11"/>
      <name val="Franklin Gothic Book"/>
      <charset val="134"/>
    </font>
    <font>
      <sz val="11"/>
      <color indexed="63"/>
      <name val="Franklin Gothic Book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Franklin Gothic Book"/>
      <charset val="134"/>
    </font>
    <font>
      <sz val="9"/>
      <color indexed="63"/>
      <name val="Franklin Gothic Book"/>
      <charset val="134"/>
    </font>
    <font>
      <sz val="11"/>
      <color rgb="FF000000"/>
      <name val="ＭＳ Ｐゴシック"/>
      <charset val="128"/>
    </font>
    <font>
      <sz val="20"/>
      <color rgb="FF002060"/>
      <name val="ＭＳ ゴシック"/>
      <charset val="134"/>
    </font>
    <font>
      <sz val="11"/>
      <color indexed="10"/>
      <name val="Franklin Gothic Book"/>
      <charset val="134"/>
    </font>
    <font>
      <sz val="12"/>
      <color rgb="FF002060"/>
      <name val="Franklin Gothic Book"/>
      <charset val="134"/>
    </font>
    <font>
      <sz val="11"/>
      <color rgb="FF002060"/>
      <name val="ＭＳ Ｐゴシック"/>
      <charset val="128"/>
    </font>
    <font>
      <sz val="12"/>
      <color indexed="8"/>
      <name val="ＭＳ Ｐゴシック"/>
      <charset val="128"/>
    </font>
    <font>
      <sz val="11"/>
      <color rgb="FF002060"/>
      <name val="Franklin Gothic Book"/>
      <charset val="134"/>
    </font>
    <font>
      <sz val="11"/>
      <color rgb="FF002060"/>
      <name val="Times New Roman"/>
      <charset val="134"/>
    </font>
    <font>
      <b/>
      <sz val="11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9"/>
      <name val="MS UI Gothic"/>
      <charset val="128"/>
    </font>
    <font>
      <sz val="11"/>
      <color rgb="FF003366"/>
      <name val="Franklin Gothic Book"/>
      <charset val="134"/>
    </font>
    <font>
      <sz val="10"/>
      <color rgb="FF003366"/>
      <name val="Franklin Gothic Book"/>
      <charset val="134"/>
    </font>
    <font>
      <sz val="11"/>
      <color indexed="56"/>
      <name val="Franklin Gothic Book"/>
      <charset val="134"/>
    </font>
    <font>
      <sz val="14"/>
      <color rgb="FF000000"/>
      <name val="ＭＳ Ｐゴシック"/>
      <charset val="134"/>
    </font>
    <font>
      <sz val="10"/>
      <color theme="1"/>
      <name val="ＭＳ Ｐゴシック"/>
      <charset val="128"/>
    </font>
    <font>
      <sz val="10"/>
      <color rgb="FF002060"/>
      <name val="Franklin Gothic Book"/>
      <charset val="134"/>
    </font>
    <font>
      <sz val="10"/>
      <color rgb="FF002060"/>
      <name val="ＭＳ Ｐゴシック"/>
      <charset val="128"/>
    </font>
    <font>
      <sz val="11"/>
      <color rgb="FF002060"/>
      <name val="ＭＳ Ｐゴシック"/>
      <charset val="128"/>
      <scheme val="minor"/>
    </font>
    <font>
      <sz val="11"/>
      <color rgb="FFFF0000"/>
      <name val="Franklin Gothic Book"/>
      <charset val="134"/>
    </font>
    <font>
      <sz val="10.5"/>
      <color rgb="FF002060"/>
      <name val="Franklin Gothic Book"/>
      <charset val="134"/>
    </font>
    <font>
      <sz val="11"/>
      <color rgb="FF000000"/>
      <name val="ＭＳ ゴシック"/>
      <charset val="128"/>
    </font>
    <font>
      <b/>
      <sz val="8"/>
      <color rgb="FFFF0000"/>
      <name val="ＭＳ Ｐゴシック"/>
      <charset val="128"/>
    </font>
    <font>
      <b/>
      <sz val="11"/>
      <color rgb="FFFF0000"/>
      <name val="Franklin Gothic Book"/>
      <charset val="134"/>
    </font>
    <font>
      <b/>
      <sz val="11"/>
      <color theme="0"/>
      <name val="Franklin Gothic Book"/>
      <charset val="134"/>
    </font>
    <font>
      <sz val="10"/>
      <color rgb="FF000000"/>
      <name val="ＭＳ ゴシック"/>
      <charset val="128"/>
    </font>
    <font>
      <b/>
      <sz val="12"/>
      <color theme="1"/>
      <name val="Franklin Gothic Book"/>
      <charset val="134"/>
    </font>
    <font>
      <b/>
      <sz val="11"/>
      <color rgb="FFFF0000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theme="10"/>
      <name val="ＭＳ Ｐゴシック"/>
      <charset val="128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2"/>
      <name val="HG丸ｺﾞｼｯｸM-PRO"/>
      <charset val="128"/>
    </font>
    <font>
      <b/>
      <sz val="10"/>
      <name val="HG丸ｺﾞｼｯｸM-PRO"/>
      <charset val="128"/>
    </font>
    <font>
      <sz val="16"/>
      <color indexed="56"/>
      <name val="ＭＳ Ｐゴシック"/>
      <charset val="128"/>
    </font>
    <font>
      <sz val="24"/>
      <color indexed="8"/>
      <name val="ＭＳ Ｐゴシック"/>
      <charset val="128"/>
    </font>
    <font>
      <b/>
      <u/>
      <sz val="11"/>
      <color indexed="10"/>
      <name val="ＭＳ Ｐゴシック"/>
      <charset val="128"/>
    </font>
    <font>
      <b/>
      <sz val="12"/>
      <color indexed="10"/>
      <name val="ＭＳ Ｐゴシック"/>
      <charset val="128"/>
    </font>
    <font>
      <sz val="18"/>
      <color indexed="8"/>
      <name val="ＭＳ Ｐゴシック"/>
      <charset val="128"/>
    </font>
    <font>
      <b/>
      <sz val="12"/>
      <color rgb="FFFF0000"/>
      <name val="ＭＳ ゴシック"/>
      <charset val="128"/>
    </font>
    <font>
      <sz val="20"/>
      <color rgb="FF002060"/>
      <name val="ＭＳ Ｐゴシック"/>
      <charset val="134"/>
    </font>
    <font>
      <sz val="14"/>
      <color rgb="FF000000"/>
      <name val="Franklin Gothic Book"/>
      <charset val="134"/>
    </font>
    <font>
      <sz val="11"/>
      <color indexed="10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56"/>
      <name val="ＭＳ Ｐゴシック"/>
      <charset val="128"/>
    </font>
    <font>
      <b/>
      <sz val="20"/>
      <color rgb="FFFF0000"/>
      <name val="ＭＳ Ｐゴシック"/>
      <charset val="128"/>
    </font>
    <font>
      <b/>
      <sz val="16"/>
      <name val="ＭＳ Ｐゴシック"/>
      <charset val="128"/>
    </font>
    <font>
      <b/>
      <u/>
      <sz val="11"/>
      <color indexed="56"/>
      <name val="ＭＳ Ｐゴシック"/>
      <charset val="128"/>
    </font>
    <font>
      <b/>
      <u/>
      <sz val="11"/>
      <color rgb="FFFF0000"/>
      <name val="ＭＳ Ｐゴシック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/>
      <top style="thin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1" fillId="0" borderId="0" applyFont="0" applyFill="0" applyBorder="0" applyAlignment="0" applyProtection="0">
      <alignment vertical="center"/>
    </xf>
    <xf numFmtId="0" fontId="105" fillId="21" borderId="202" applyNumberFormat="0" applyAlignment="0" applyProtection="0">
      <alignment vertical="center"/>
    </xf>
    <xf numFmtId="178" fontId="101" fillId="0" borderId="0" applyFont="0" applyFill="0" applyBorder="0" applyAlignment="0" applyProtection="0">
      <alignment vertical="center"/>
    </xf>
    <xf numFmtId="180" fontId="101" fillId="0" borderId="0" applyFont="0" applyFill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0" fontId="10" fillId="0" borderId="0"/>
    <xf numFmtId="0" fontId="104" fillId="0" borderId="0" applyNumberFormat="0" applyFill="0" applyBorder="0" applyAlignment="0" applyProtection="0">
      <alignment vertical="center"/>
    </xf>
    <xf numFmtId="0" fontId="103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0" fontId="101" fillId="7" borderId="201" applyNumberFormat="0" applyFont="0" applyAlignment="0" applyProtection="0">
      <alignment vertical="center"/>
    </xf>
    <xf numFmtId="0" fontId="0" fillId="0" borderId="0">
      <alignment vertical="center"/>
    </xf>
    <xf numFmtId="0" fontId="108" fillId="2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3" fillId="0" borderId="206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6" fillId="22" borderId="203" applyNumberFormat="0" applyAlignment="0" applyProtection="0">
      <alignment vertical="center"/>
    </xf>
    <xf numFmtId="0" fontId="116" fillId="0" borderId="205" applyNumberFormat="0" applyFill="0" applyAlignment="0" applyProtection="0">
      <alignment vertical="center"/>
    </xf>
    <xf numFmtId="0" fontId="112" fillId="0" borderId="205" applyNumberFormat="0" applyFill="0" applyAlignment="0" applyProtection="0">
      <alignment vertical="center"/>
    </xf>
    <xf numFmtId="0" fontId="117" fillId="22" borderId="202" applyNumberFormat="0" applyAlignment="0" applyProtection="0">
      <alignment vertical="center"/>
    </xf>
    <xf numFmtId="0" fontId="115" fillId="0" borderId="20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18" borderId="0" applyNumberFormat="0" applyBorder="0" applyAlignment="0" applyProtection="0">
      <alignment vertical="center"/>
    </xf>
    <xf numFmtId="0" fontId="107" fillId="25" borderId="204" applyNumberFormat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0" fontId="119" fillId="0" borderId="208" applyNumberFormat="0" applyFill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1" fillId="30" borderId="0" applyNumberFormat="0" applyBorder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02" fillId="41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03" fillId="27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2" fillId="36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39" borderId="0" applyNumberFormat="0" applyBorder="0" applyAlignment="0" applyProtection="0">
      <alignment vertical="center"/>
    </xf>
    <xf numFmtId="0" fontId="102" fillId="44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" fillId="0" borderId="0"/>
    <xf numFmtId="0" fontId="13" fillId="0" borderId="0">
      <alignment vertical="center"/>
    </xf>
  </cellStyleXfs>
  <cellXfs count="871">
    <xf numFmtId="0" fontId="0" fillId="0" borderId="0" xfId="0">
      <alignment vertical="center"/>
    </xf>
    <xf numFmtId="0" fontId="0" fillId="0" borderId="0" xfId="15">
      <alignment vertical="center"/>
    </xf>
    <xf numFmtId="0" fontId="1" fillId="0" borderId="0" xfId="15" applyFont="1">
      <alignment vertical="center"/>
    </xf>
    <xf numFmtId="0" fontId="0" fillId="0" borderId="1" xfId="54" applyFont="1" applyBorder="1" applyAlignment="1">
      <alignment vertical="center" shrinkToFit="1"/>
    </xf>
    <xf numFmtId="0" fontId="0" fillId="0" borderId="1" xfId="54" applyFont="1" applyBorder="1" applyAlignment="1">
      <alignment horizontal="center" vertical="center" shrinkToFit="1"/>
    </xf>
    <xf numFmtId="0" fontId="0" fillId="0" borderId="1" xfId="15" applyBorder="1" applyAlignment="1">
      <alignment horizontal="center" vertical="center" shrinkToFit="1"/>
    </xf>
    <xf numFmtId="0" fontId="0" fillId="0" borderId="1" xfId="15" applyBorder="1">
      <alignment vertical="center"/>
    </xf>
    <xf numFmtId="0" fontId="0" fillId="0" borderId="1" xfId="15" applyBorder="1" applyAlignment="1">
      <alignment vertical="center" shrinkToFit="1"/>
    </xf>
    <xf numFmtId="38" fontId="0" fillId="0" borderId="1" xfId="15" applyNumberFormat="1" applyBorder="1" applyAlignment="1">
      <alignment vertical="center" shrinkToFit="1"/>
    </xf>
    <xf numFmtId="0" fontId="0" fillId="0" borderId="0" xfId="15" applyAlignment="1">
      <alignment horizontal="center" vertical="center"/>
    </xf>
    <xf numFmtId="0" fontId="0" fillId="0" borderId="1" xfId="15" applyBorder="1" applyAlignment="1">
      <alignment horizontal="center" vertical="center"/>
    </xf>
    <xf numFmtId="0" fontId="0" fillId="0" borderId="1" xfId="15" applyBorder="1" applyAlignment="1">
      <alignment horizontal="center" vertical="center" textRotation="255"/>
    </xf>
    <xf numFmtId="0" fontId="0" fillId="2" borderId="1" xfId="15" applyFill="1" applyBorder="1" applyAlignment="1">
      <alignment horizontal="center" vertical="center" shrinkToFit="1"/>
    </xf>
    <xf numFmtId="0" fontId="2" fillId="0" borderId="0" xfId="55" applyFont="1"/>
    <xf numFmtId="0" fontId="3" fillId="0" borderId="0" xfId="55" applyFont="1"/>
    <xf numFmtId="0" fontId="2" fillId="0" borderId="0" xfId="55" applyFont="1" applyAlignment="1">
      <alignment horizontal="center"/>
    </xf>
    <xf numFmtId="0" fontId="4" fillId="0" borderId="0" xfId="55" applyFont="1" applyAlignment="1">
      <alignment horizontal="center"/>
    </xf>
    <xf numFmtId="0" fontId="5" fillId="0" borderId="2" xfId="55" applyFont="1" applyBorder="1" applyAlignment="1">
      <alignment vertical="center"/>
    </xf>
    <xf numFmtId="0" fontId="2" fillId="0" borderId="3" xfId="55" applyFont="1" applyBorder="1"/>
    <xf numFmtId="0" fontId="6" fillId="0" borderId="3" xfId="55" applyFont="1" applyBorder="1" applyAlignment="1">
      <alignment horizontal="left" shrinkToFit="1"/>
    </xf>
    <xf numFmtId="0" fontId="6" fillId="0" borderId="4" xfId="55" applyFont="1" applyBorder="1" applyAlignment="1">
      <alignment horizontal="left" shrinkToFit="1"/>
    </xf>
    <xf numFmtId="0" fontId="7" fillId="0" borderId="0" xfId="55" applyFont="1"/>
    <xf numFmtId="0" fontId="5" fillId="0" borderId="5" xfId="55" applyFont="1" applyBorder="1" applyAlignment="1">
      <alignment horizontal="center" vertical="center"/>
    </xf>
    <xf numFmtId="0" fontId="5" fillId="0" borderId="6" xfId="55" applyFont="1" applyBorder="1" applyAlignment="1">
      <alignment horizontal="center" vertical="center"/>
    </xf>
    <xf numFmtId="0" fontId="5" fillId="0" borderId="7" xfId="55" applyFont="1" applyBorder="1" applyAlignment="1">
      <alignment horizontal="center" vertical="center"/>
    </xf>
    <xf numFmtId="0" fontId="5" fillId="0" borderId="8" xfId="55" applyFont="1" applyBorder="1" applyAlignment="1">
      <alignment horizontal="center" vertical="center"/>
    </xf>
    <xf numFmtId="0" fontId="5" fillId="0" borderId="9" xfId="55" applyFont="1" applyBorder="1" applyAlignment="1">
      <alignment horizontal="center" vertical="center"/>
    </xf>
    <xf numFmtId="0" fontId="2" fillId="0" borderId="10" xfId="55" applyFont="1" applyBorder="1"/>
    <xf numFmtId="0" fontId="2" fillId="0" borderId="11" xfId="55" applyFont="1" applyBorder="1" applyAlignment="1">
      <alignment horizontal="center"/>
    </xf>
    <xf numFmtId="0" fontId="2" fillId="0" borderId="11" xfId="55" applyFont="1" applyBorder="1"/>
    <xf numFmtId="0" fontId="2" fillId="0" borderId="12" xfId="55" applyFont="1" applyBorder="1"/>
    <xf numFmtId="0" fontId="2" fillId="0" borderId="13" xfId="55" applyFont="1" applyBorder="1"/>
    <xf numFmtId="0" fontId="2" fillId="0" borderId="1" xfId="55" applyFont="1" applyBorder="1" applyAlignment="1">
      <alignment horizontal="center"/>
    </xf>
    <xf numFmtId="0" fontId="2" fillId="0" borderId="1" xfId="55" applyFont="1" applyBorder="1"/>
    <xf numFmtId="0" fontId="2" fillId="0" borderId="14" xfId="55" applyFont="1" applyBorder="1"/>
    <xf numFmtId="0" fontId="2" fillId="0" borderId="15" xfId="55" applyFont="1" applyBorder="1"/>
    <xf numFmtId="0" fontId="2" fillId="0" borderId="16" xfId="55" applyFont="1" applyBorder="1" applyAlignment="1">
      <alignment horizontal="center"/>
    </xf>
    <xf numFmtId="0" fontId="2" fillId="0" borderId="16" xfId="55" applyFont="1" applyBorder="1"/>
    <xf numFmtId="0" fontId="2" fillId="0" borderId="17" xfId="55" applyFont="1" applyBorder="1"/>
    <xf numFmtId="0" fontId="8" fillId="0" borderId="0" xfId="55" applyFont="1" applyAlignment="1">
      <alignment horizontal="center" vertical="center"/>
    </xf>
    <xf numFmtId="0" fontId="2" fillId="0" borderId="18" xfId="55" applyFont="1" applyBorder="1"/>
    <xf numFmtId="0" fontId="8" fillId="0" borderId="0" xfId="55" applyFont="1" applyAlignment="1">
      <alignment horizontal="center"/>
    </xf>
    <xf numFmtId="0" fontId="9" fillId="0" borderId="19" xfId="55" applyFont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9" fillId="0" borderId="20" xfId="55" applyFont="1" applyBorder="1" applyAlignment="1">
      <alignment horizontal="center" vertical="center"/>
    </xf>
    <xf numFmtId="0" fontId="2" fillId="0" borderId="21" xfId="55" applyFont="1" applyBorder="1"/>
    <xf numFmtId="0" fontId="2" fillId="0" borderId="22" xfId="55" applyFont="1" applyBorder="1"/>
    <xf numFmtId="0" fontId="2" fillId="0" borderId="23" xfId="55" applyFont="1" applyBorder="1"/>
    <xf numFmtId="0" fontId="2" fillId="0" borderId="24" xfId="55" applyFont="1" applyBorder="1"/>
    <xf numFmtId="0" fontId="2" fillId="0" borderId="25" xfId="55" applyFont="1" applyBorder="1"/>
    <xf numFmtId="0" fontId="10" fillId="0" borderId="0" xfId="8" applyProtection="1">
      <protection locked="0"/>
    </xf>
    <xf numFmtId="0" fontId="11" fillId="0" borderId="0" xfId="8" applyFont="1" applyProtection="1">
      <protection locked="0"/>
    </xf>
    <xf numFmtId="49" fontId="10" fillId="0" borderId="0" xfId="8" applyNumberFormat="1" applyProtection="1">
      <protection locked="0"/>
    </xf>
    <xf numFmtId="0" fontId="12" fillId="0" borderId="18" xfId="8" applyFont="1" applyBorder="1" applyAlignment="1" applyProtection="1">
      <alignment horizontal="left"/>
      <protection locked="0"/>
    </xf>
    <xf numFmtId="0" fontId="10" fillId="0" borderId="26" xfId="8" applyBorder="1" applyAlignment="1" applyProtection="1">
      <alignment horizontal="left"/>
      <protection locked="0"/>
    </xf>
    <xf numFmtId="0" fontId="10" fillId="0" borderId="26" xfId="8" applyBorder="1" applyAlignment="1" applyProtection="1">
      <alignment horizontal="center"/>
      <protection locked="0"/>
    </xf>
    <xf numFmtId="0" fontId="10" fillId="0" borderId="0" xfId="8" applyAlignment="1" applyProtection="1">
      <alignment horizontal="left"/>
      <protection locked="0"/>
    </xf>
    <xf numFmtId="0" fontId="13" fillId="0" borderId="27" xfId="8" applyFont="1" applyBorder="1" applyAlignment="1" applyProtection="1">
      <alignment horizontal="center" vertical="center"/>
      <protection locked="0"/>
    </xf>
    <xf numFmtId="0" fontId="13" fillId="0" borderId="28" xfId="8" applyFont="1" applyBorder="1" applyAlignment="1" applyProtection="1">
      <alignment horizontal="center" vertical="center"/>
      <protection locked="0"/>
    </xf>
    <xf numFmtId="0" fontId="13" fillId="0" borderId="29" xfId="8" applyFont="1" applyBorder="1" applyAlignment="1" applyProtection="1">
      <alignment horizontal="center" vertical="center"/>
      <protection locked="0"/>
    </xf>
    <xf numFmtId="0" fontId="10" fillId="0" borderId="30" xfId="8" applyBorder="1" applyProtection="1">
      <protection locked="0"/>
    </xf>
    <xf numFmtId="0" fontId="13" fillId="0" borderId="31" xfId="8" applyFont="1" applyBorder="1" applyAlignment="1" applyProtection="1">
      <alignment horizontal="center" vertical="center"/>
      <protection locked="0"/>
    </xf>
    <xf numFmtId="0" fontId="13" fillId="0" borderId="0" xfId="8" applyFont="1" applyAlignment="1" applyProtection="1">
      <alignment horizontal="center" vertical="center"/>
      <protection locked="0"/>
    </xf>
    <xf numFmtId="0" fontId="13" fillId="0" borderId="21" xfId="8" applyFont="1" applyBorder="1" applyAlignment="1" applyProtection="1">
      <alignment horizontal="center" vertical="center"/>
      <protection locked="0"/>
    </xf>
    <xf numFmtId="0" fontId="13" fillId="0" borderId="32" xfId="8" applyFont="1" applyBorder="1" applyAlignment="1" applyProtection="1">
      <alignment horizontal="center" vertical="center"/>
      <protection locked="0"/>
    </xf>
    <xf numFmtId="56" fontId="10" fillId="0" borderId="29" xfId="8" applyNumberFormat="1" applyBorder="1" applyAlignment="1" applyProtection="1">
      <alignment horizontal="center" vertical="center" wrapText="1"/>
      <protection locked="0"/>
    </xf>
    <xf numFmtId="56" fontId="10" fillId="0" borderId="28" xfId="8" applyNumberFormat="1" applyBorder="1" applyAlignment="1" applyProtection="1">
      <alignment horizontal="center" vertical="center" wrapText="1"/>
      <protection locked="0"/>
    </xf>
    <xf numFmtId="0" fontId="13" fillId="0" borderId="23" xfId="8" applyFont="1" applyBorder="1" applyAlignment="1" applyProtection="1">
      <alignment horizontal="center" vertical="center"/>
      <protection locked="0"/>
    </xf>
    <xf numFmtId="56" fontId="10" fillId="0" borderId="21" xfId="8" applyNumberFormat="1" applyBorder="1" applyAlignment="1" applyProtection="1">
      <alignment horizontal="center" vertical="center" wrapText="1"/>
      <protection locked="0"/>
    </xf>
    <xf numFmtId="56" fontId="10" fillId="0" borderId="0" xfId="8" applyNumberFormat="1" applyAlignment="1" applyProtection="1">
      <alignment horizontal="center" vertical="center" wrapText="1"/>
      <protection locked="0"/>
    </xf>
    <xf numFmtId="0" fontId="13" fillId="0" borderId="33" xfId="8" applyFont="1" applyBorder="1" applyAlignment="1" applyProtection="1">
      <alignment horizontal="center" vertical="center"/>
      <protection locked="0"/>
    </xf>
    <xf numFmtId="0" fontId="13" fillId="0" borderId="26" xfId="8" applyFont="1" applyBorder="1" applyAlignment="1" applyProtection="1">
      <alignment horizontal="center" vertical="center"/>
      <protection locked="0"/>
    </xf>
    <xf numFmtId="0" fontId="13" fillId="0" borderId="25" xfId="8" applyFont="1" applyBorder="1" applyAlignment="1" applyProtection="1">
      <alignment horizontal="center" vertical="center"/>
      <protection locked="0"/>
    </xf>
    <xf numFmtId="56" fontId="10" fillId="0" borderId="24" xfId="8" applyNumberFormat="1" applyBorder="1" applyAlignment="1" applyProtection="1">
      <alignment horizontal="center" vertical="center" wrapText="1"/>
      <protection locked="0"/>
    </xf>
    <xf numFmtId="56" fontId="10" fillId="0" borderId="26" xfId="8" applyNumberFormat="1" applyBorder="1" applyAlignment="1" applyProtection="1">
      <alignment horizontal="center" vertical="center" wrapText="1"/>
      <protection locked="0"/>
    </xf>
    <xf numFmtId="0" fontId="13" fillId="0" borderId="13" xfId="8" applyFont="1" applyBorder="1" applyAlignment="1" applyProtection="1">
      <alignment horizontal="center" vertical="center"/>
      <protection locked="0"/>
    </xf>
    <xf numFmtId="0" fontId="13" fillId="0" borderId="20" xfId="8" applyFont="1" applyBorder="1" applyAlignment="1" applyProtection="1">
      <alignment horizontal="center" vertical="center"/>
      <protection locked="0"/>
    </xf>
    <xf numFmtId="0" fontId="13" fillId="0" borderId="1" xfId="8" applyFont="1" applyBorder="1" applyAlignment="1" applyProtection="1">
      <alignment horizontal="center" vertical="center"/>
      <protection locked="0"/>
    </xf>
    <xf numFmtId="0" fontId="10" fillId="0" borderId="21" xfId="8" applyBorder="1" applyAlignment="1" applyProtection="1">
      <alignment horizontal="right" vertical="center"/>
      <protection locked="0"/>
    </xf>
    <xf numFmtId="182" fontId="10" fillId="0" borderId="34" xfId="8" applyNumberFormat="1" applyBorder="1" applyAlignment="1" applyProtection="1">
      <alignment horizontal="right" vertical="center"/>
      <protection locked="0"/>
    </xf>
    <xf numFmtId="182" fontId="10" fillId="0" borderId="0" xfId="8" applyNumberFormat="1" applyAlignment="1" applyProtection="1">
      <alignment horizontal="right" vertical="center"/>
      <protection locked="0"/>
    </xf>
    <xf numFmtId="0" fontId="13" fillId="0" borderId="35" xfId="8" applyFont="1" applyBorder="1" applyAlignment="1" applyProtection="1">
      <alignment horizontal="center" vertical="center"/>
      <protection locked="0"/>
    </xf>
    <xf numFmtId="0" fontId="13" fillId="0" borderId="36" xfId="8" applyFont="1" applyBorder="1" applyAlignment="1" applyProtection="1">
      <alignment horizontal="center" vertical="center"/>
      <protection locked="0"/>
    </xf>
    <xf numFmtId="0" fontId="13" fillId="0" borderId="37" xfId="8" applyFont="1" applyBorder="1" applyAlignment="1" applyProtection="1">
      <alignment horizontal="center" vertical="center"/>
      <protection locked="0"/>
    </xf>
    <xf numFmtId="0" fontId="13" fillId="0" borderId="15" xfId="8" applyFont="1" applyBorder="1" applyAlignment="1" applyProtection="1">
      <alignment horizontal="center" vertical="center"/>
      <protection locked="0"/>
    </xf>
    <xf numFmtId="0" fontId="13" fillId="0" borderId="38" xfId="8" applyFont="1" applyBorder="1" applyAlignment="1" applyProtection="1">
      <alignment horizontal="center" vertical="center"/>
      <protection locked="0"/>
    </xf>
    <xf numFmtId="0" fontId="13" fillId="0" borderId="16" xfId="8" applyFont="1" applyBorder="1" applyAlignment="1" applyProtection="1">
      <alignment horizontal="center" vertical="center"/>
      <protection locked="0"/>
    </xf>
    <xf numFmtId="0" fontId="10" fillId="0" borderId="39" xfId="8" applyBorder="1" applyAlignment="1" applyProtection="1">
      <alignment horizontal="right" vertical="center"/>
      <protection locked="0"/>
    </xf>
    <xf numFmtId="182" fontId="10" fillId="0" borderId="18" xfId="8" applyNumberFormat="1" applyBorder="1" applyAlignment="1" applyProtection="1">
      <alignment horizontal="right" vertical="center"/>
      <protection locked="0"/>
    </xf>
    <xf numFmtId="0" fontId="10" fillId="0" borderId="0" xfId="8" applyAlignment="1" applyProtection="1">
      <alignment horizontal="center"/>
      <protection locked="0"/>
    </xf>
    <xf numFmtId="56" fontId="10" fillId="0" borderId="0" xfId="8" applyNumberFormat="1" applyProtection="1">
      <protection locked="0"/>
    </xf>
    <xf numFmtId="0" fontId="10" fillId="0" borderId="13" xfId="8" applyBorder="1" applyAlignment="1" applyProtection="1">
      <alignment horizontal="center" vertical="center"/>
      <protection locked="0"/>
    </xf>
    <xf numFmtId="0" fontId="10" fillId="0" borderId="40" xfId="8" applyBorder="1" applyAlignment="1" applyProtection="1">
      <alignment horizontal="center" vertical="center"/>
      <protection locked="0"/>
    </xf>
    <xf numFmtId="0" fontId="10" fillId="0" borderId="41" xfId="8" applyBorder="1" applyAlignment="1" applyProtection="1">
      <alignment horizontal="center" vertical="center"/>
      <protection locked="0"/>
    </xf>
    <xf numFmtId="0" fontId="10" fillId="0" borderId="42" xfId="8" applyBorder="1" applyAlignment="1" applyProtection="1">
      <alignment horizontal="center" vertical="center"/>
      <protection locked="0"/>
    </xf>
    <xf numFmtId="0" fontId="10" fillId="0" borderId="43" xfId="8" applyBorder="1" applyAlignment="1" applyProtection="1">
      <alignment horizontal="center" vertical="center"/>
      <protection locked="0"/>
    </xf>
    <xf numFmtId="0" fontId="10" fillId="0" borderId="10" xfId="8" applyBorder="1" applyAlignment="1" applyProtection="1">
      <alignment horizontal="center" vertical="center"/>
      <protection locked="0"/>
    </xf>
    <xf numFmtId="0" fontId="10" fillId="0" borderId="15" xfId="8" applyBorder="1" applyAlignment="1" applyProtection="1">
      <alignment horizontal="center" vertical="center"/>
      <protection locked="0"/>
    </xf>
    <xf numFmtId="0" fontId="11" fillId="0" borderId="28" xfId="8" applyFont="1" applyBorder="1" applyAlignment="1" applyProtection="1">
      <alignment vertical="center"/>
      <protection locked="0"/>
    </xf>
    <xf numFmtId="0" fontId="10" fillId="0" borderId="28" xfId="8" applyBorder="1" applyProtection="1">
      <protection locked="0"/>
    </xf>
    <xf numFmtId="0" fontId="11" fillId="0" borderId="0" xfId="8" applyFont="1" applyAlignment="1" applyProtection="1">
      <alignment vertical="center"/>
      <protection locked="0"/>
    </xf>
    <xf numFmtId="0" fontId="14" fillId="0" borderId="0" xfId="8" applyFont="1" applyAlignment="1" applyProtection="1">
      <alignment horizontal="center"/>
      <protection locked="0"/>
    </xf>
    <xf numFmtId="0" fontId="12" fillId="0" borderId="0" xfId="8" applyFont="1" applyAlignment="1" applyProtection="1">
      <alignment horizontal="left"/>
      <protection locked="0"/>
    </xf>
    <xf numFmtId="0" fontId="13" fillId="0" borderId="44" xfId="8" applyFont="1" applyBorder="1" applyAlignment="1" applyProtection="1">
      <alignment horizontal="center" vertical="center"/>
      <protection locked="0"/>
    </xf>
    <xf numFmtId="31" fontId="10" fillId="0" borderId="0" xfId="8" applyNumberFormat="1" applyAlignment="1" applyProtection="1">
      <alignment horizontal="center" vertical="center"/>
      <protection locked="0"/>
    </xf>
    <xf numFmtId="0" fontId="13" fillId="0" borderId="30" xfId="8" applyFont="1" applyBorder="1" applyAlignment="1" applyProtection="1">
      <alignment horizontal="center" vertical="center"/>
      <protection locked="0"/>
    </xf>
    <xf numFmtId="56" fontId="10" fillId="0" borderId="32" xfId="8" applyNumberFormat="1" applyBorder="1" applyAlignment="1" applyProtection="1">
      <alignment horizontal="center" vertical="center" wrapText="1"/>
      <protection locked="0"/>
    </xf>
    <xf numFmtId="56" fontId="10" fillId="0" borderId="23" xfId="8" applyNumberFormat="1" applyBorder="1" applyAlignment="1" applyProtection="1">
      <alignment horizontal="center" vertical="center" wrapText="1"/>
      <protection locked="0"/>
    </xf>
    <xf numFmtId="56" fontId="10" fillId="0" borderId="25" xfId="8" applyNumberFormat="1" applyBorder="1" applyAlignment="1" applyProtection="1">
      <alignment horizontal="center" vertical="center" wrapText="1"/>
      <protection locked="0"/>
    </xf>
    <xf numFmtId="0" fontId="13" fillId="0" borderId="24" xfId="8" applyFont="1" applyBorder="1" applyAlignment="1" applyProtection="1">
      <alignment horizontal="center" vertical="center"/>
      <protection locked="0"/>
    </xf>
    <xf numFmtId="0" fontId="10" fillId="0" borderId="34" xfId="8" applyBorder="1" applyAlignment="1" applyProtection="1">
      <alignment horizontal="right" vertical="center"/>
      <protection locked="0"/>
    </xf>
    <xf numFmtId="0" fontId="13" fillId="0" borderId="34" xfId="8" applyFont="1" applyBorder="1" applyAlignment="1" applyProtection="1">
      <alignment horizontal="center" vertical="center"/>
      <protection locked="0"/>
    </xf>
    <xf numFmtId="0" fontId="13" fillId="0" borderId="45" xfId="8" applyFont="1" applyBorder="1" applyAlignment="1" applyProtection="1">
      <alignment horizontal="center" vertical="center" shrinkToFit="1"/>
      <protection locked="0"/>
    </xf>
    <xf numFmtId="0" fontId="10" fillId="0" borderId="0" xfId="8" applyAlignment="1" applyProtection="1">
      <alignment horizontal="right" vertical="center"/>
      <protection locked="0"/>
    </xf>
    <xf numFmtId="0" fontId="13" fillId="0" borderId="21" xfId="8" applyFont="1" applyBorder="1" applyAlignment="1" applyProtection="1">
      <alignment horizontal="center" vertical="center" shrinkToFit="1"/>
      <protection locked="0"/>
    </xf>
    <xf numFmtId="0" fontId="10" fillId="0" borderId="18" xfId="8" applyBorder="1" applyAlignment="1" applyProtection="1">
      <alignment horizontal="right" vertical="center"/>
      <protection locked="0"/>
    </xf>
    <xf numFmtId="0" fontId="13" fillId="0" borderId="18" xfId="8" applyFont="1" applyBorder="1" applyAlignment="1" applyProtection="1">
      <alignment horizontal="center" vertical="center"/>
      <protection locked="0"/>
    </xf>
    <xf numFmtId="0" fontId="13" fillId="0" borderId="46" xfId="8" applyFont="1" applyBorder="1" applyAlignment="1" applyProtection="1">
      <alignment horizontal="center" vertical="center"/>
      <protection locked="0"/>
    </xf>
    <xf numFmtId="0" fontId="13" fillId="0" borderId="39" xfId="8" applyFont="1" applyBorder="1" applyAlignment="1" applyProtection="1">
      <alignment horizontal="center" vertical="center" shrinkToFit="1"/>
      <protection locked="0"/>
    </xf>
    <xf numFmtId="0" fontId="10" fillId="0" borderId="47" xfId="8" applyBorder="1" applyAlignment="1" applyProtection="1">
      <alignment horizontal="center" vertical="center"/>
      <protection locked="0"/>
    </xf>
    <xf numFmtId="49" fontId="10" fillId="0" borderId="41" xfId="8" applyNumberFormat="1" applyBorder="1" applyAlignment="1" applyProtection="1">
      <alignment horizontal="center" vertical="center" shrinkToFit="1"/>
      <protection locked="0"/>
    </xf>
    <xf numFmtId="0" fontId="10" fillId="0" borderId="48" xfId="8" applyBorder="1" applyAlignment="1" applyProtection="1">
      <alignment horizontal="center" vertical="center"/>
      <protection locked="0"/>
    </xf>
    <xf numFmtId="49" fontId="10" fillId="0" borderId="43" xfId="8" applyNumberFormat="1" applyBorder="1" applyAlignment="1" applyProtection="1">
      <alignment horizontal="center" vertical="center" shrinkToFit="1"/>
      <protection locked="0"/>
    </xf>
    <xf numFmtId="49" fontId="10" fillId="0" borderId="40" xfId="8" applyNumberFormat="1" applyBorder="1" applyAlignment="1" applyProtection="1">
      <alignment horizontal="center" vertical="center" shrinkToFit="1"/>
      <protection locked="0"/>
    </xf>
    <xf numFmtId="49" fontId="10" fillId="0" borderId="42" xfId="8" applyNumberFormat="1" applyBorder="1" applyAlignment="1" applyProtection="1">
      <alignment horizontal="center" vertical="center" wrapText="1" shrinkToFit="1"/>
      <protection locked="0"/>
    </xf>
    <xf numFmtId="49" fontId="10" fillId="0" borderId="43" xfId="8" applyNumberFormat="1" applyBorder="1" applyAlignment="1" applyProtection="1">
      <alignment horizontal="center" vertical="center" wrapText="1" shrinkToFit="1"/>
      <protection locked="0"/>
    </xf>
    <xf numFmtId="49" fontId="10" fillId="0" borderId="42" xfId="8" applyNumberFormat="1" applyBorder="1" applyAlignment="1" applyProtection="1">
      <alignment horizontal="center" vertical="center" shrinkToFit="1"/>
      <protection locked="0"/>
    </xf>
    <xf numFmtId="49" fontId="10" fillId="0" borderId="49" xfId="8" applyNumberFormat="1" applyBorder="1" applyAlignment="1" applyProtection="1">
      <alignment horizontal="center" vertical="center" shrinkToFit="1"/>
      <protection locked="0"/>
    </xf>
    <xf numFmtId="49" fontId="10" fillId="0" borderId="50" xfId="8" applyNumberFormat="1" applyBorder="1" applyAlignment="1" applyProtection="1">
      <alignment horizontal="center" vertical="center" shrinkToFit="1"/>
      <protection locked="0"/>
    </xf>
    <xf numFmtId="0" fontId="10" fillId="0" borderId="26" xfId="8" applyBorder="1" applyProtection="1"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10" fillId="0" borderId="0" xfId="8" applyAlignment="1" applyProtection="1">
      <alignment horizontal="center" vertical="center"/>
      <protection locked="0"/>
    </xf>
    <xf numFmtId="0" fontId="10" fillId="0" borderId="51" xfId="8" applyBorder="1" applyAlignment="1" applyProtection="1">
      <alignment horizontal="center" vertical="center"/>
      <protection locked="0"/>
    </xf>
    <xf numFmtId="0" fontId="10" fillId="0" borderId="52" xfId="8" applyBorder="1" applyAlignment="1" applyProtection="1">
      <alignment horizontal="center" vertical="center"/>
      <protection locked="0"/>
    </xf>
    <xf numFmtId="0" fontId="10" fillId="0" borderId="19" xfId="8" applyBorder="1" applyAlignment="1" applyProtection="1">
      <alignment horizontal="center" vertical="center"/>
      <protection locked="0"/>
    </xf>
    <xf numFmtId="0" fontId="10" fillId="0" borderId="53" xfId="8" applyBorder="1" applyAlignment="1" applyProtection="1">
      <alignment horizontal="center" vertical="center"/>
      <protection locked="0"/>
    </xf>
    <xf numFmtId="0" fontId="13" fillId="0" borderId="34" xfId="8" applyFont="1" applyBorder="1" applyAlignment="1" applyProtection="1">
      <alignment horizontal="center" vertical="center" shrinkToFit="1"/>
      <protection locked="0"/>
    </xf>
    <xf numFmtId="0" fontId="11" fillId="0" borderId="45" xfId="8" applyFont="1" applyBorder="1" applyAlignment="1" applyProtection="1">
      <alignment horizontal="center" vertical="center" shrinkToFit="1"/>
      <protection locked="0"/>
    </xf>
    <xf numFmtId="0" fontId="11" fillId="0" borderId="34" xfId="8" applyFont="1" applyBorder="1" applyAlignment="1" applyProtection="1">
      <alignment horizontal="center" vertical="center" shrinkToFit="1"/>
      <protection locked="0"/>
    </xf>
    <xf numFmtId="0" fontId="12" fillId="0" borderId="34" xfId="8" applyFont="1" applyBorder="1" applyAlignment="1" applyProtection="1">
      <alignment horizontal="left" vertical="center" shrinkToFit="1"/>
      <protection locked="0"/>
    </xf>
    <xf numFmtId="0" fontId="13" fillId="0" borderId="0" xfId="8" applyFont="1" applyAlignment="1" applyProtection="1">
      <alignment horizontal="center" vertical="center" shrinkToFit="1"/>
      <protection locked="0"/>
    </xf>
    <xf numFmtId="0" fontId="11" fillId="0" borderId="21" xfId="8" applyFont="1" applyBorder="1" applyAlignment="1" applyProtection="1">
      <alignment horizontal="center" vertical="center" shrinkToFit="1"/>
      <protection locked="0"/>
    </xf>
    <xf numFmtId="0" fontId="11" fillId="0" borderId="0" xfId="8" applyFont="1" applyAlignment="1" applyProtection="1">
      <alignment horizontal="center" vertical="center" shrinkToFit="1"/>
      <protection locked="0"/>
    </xf>
    <xf numFmtId="0" fontId="12" fillId="0" borderId="0" xfId="8" applyFont="1" applyAlignment="1" applyProtection="1">
      <alignment horizontal="left" vertical="center" shrinkToFit="1"/>
      <protection locked="0"/>
    </xf>
    <xf numFmtId="0" fontId="12" fillId="0" borderId="21" xfId="8" applyFont="1" applyBorder="1" applyAlignment="1" applyProtection="1">
      <alignment horizontal="right" vertical="center" shrinkToFit="1"/>
      <protection locked="0"/>
    </xf>
    <xf numFmtId="0" fontId="12" fillId="0" borderId="0" xfId="8" applyFont="1" applyAlignment="1" applyProtection="1">
      <alignment horizontal="right" vertical="center" shrinkToFit="1"/>
      <protection locked="0"/>
    </xf>
    <xf numFmtId="0" fontId="12" fillId="0" borderId="0" xfId="8" applyFont="1" applyAlignment="1" applyProtection="1">
      <alignment horizontal="center" vertical="center" shrinkToFit="1"/>
      <protection locked="0"/>
    </xf>
    <xf numFmtId="0" fontId="13" fillId="0" borderId="18" xfId="8" applyFont="1" applyBorder="1" applyAlignment="1" applyProtection="1">
      <alignment horizontal="center" vertical="center" shrinkToFit="1"/>
      <protection locked="0"/>
    </xf>
    <xf numFmtId="0" fontId="12" fillId="0" borderId="39" xfId="8" applyFont="1" applyBorder="1" applyAlignment="1" applyProtection="1">
      <alignment horizontal="right" vertical="center" shrinkToFit="1"/>
      <protection locked="0"/>
    </xf>
    <xf numFmtId="0" fontId="12" fillId="0" borderId="18" xfId="8" applyFont="1" applyBorder="1" applyAlignment="1" applyProtection="1">
      <alignment horizontal="right" vertical="center" shrinkToFit="1"/>
      <protection locked="0"/>
    </xf>
    <xf numFmtId="0" fontId="12" fillId="0" borderId="18" xfId="8" applyFont="1" applyBorder="1" applyAlignment="1" applyProtection="1">
      <alignment horizontal="center" vertical="center" shrinkToFit="1"/>
      <protection locked="0"/>
    </xf>
    <xf numFmtId="49" fontId="10" fillId="0" borderId="47" xfId="8" applyNumberFormat="1" applyBorder="1" applyAlignment="1" applyProtection="1">
      <alignment horizontal="center" vertical="center" shrinkToFit="1"/>
      <protection locked="0"/>
    </xf>
    <xf numFmtId="0" fontId="16" fillId="0" borderId="54" xfId="8" applyFont="1" applyBorder="1" applyAlignment="1" applyProtection="1">
      <alignment horizontal="center" vertical="center" textRotation="180"/>
      <protection locked="0"/>
    </xf>
    <xf numFmtId="0" fontId="17" fillId="0" borderId="55" xfId="8" applyFont="1" applyBorder="1" applyAlignment="1" applyProtection="1">
      <alignment horizontal="center" vertical="center"/>
      <protection locked="0"/>
    </xf>
    <xf numFmtId="0" fontId="17" fillId="0" borderId="47" xfId="8" applyFont="1" applyBorder="1" applyAlignment="1" applyProtection="1">
      <alignment horizontal="center" vertical="center"/>
      <protection locked="0"/>
    </xf>
    <xf numFmtId="49" fontId="10" fillId="0" borderId="56" xfId="8" applyNumberFormat="1" applyBorder="1" applyAlignment="1" applyProtection="1">
      <alignment horizontal="center" vertical="center" shrinkToFit="1"/>
      <protection locked="0"/>
    </xf>
    <xf numFmtId="49" fontId="10" fillId="0" borderId="57" xfId="8" applyNumberFormat="1" applyBorder="1" applyAlignment="1" applyProtection="1">
      <alignment horizontal="center" vertical="center" shrinkToFit="1"/>
      <protection locked="0"/>
    </xf>
    <xf numFmtId="49" fontId="10" fillId="0" borderId="48" xfId="8" applyNumberFormat="1" applyBorder="1" applyAlignment="1" applyProtection="1">
      <alignment horizontal="center" vertical="center" shrinkToFit="1"/>
      <protection locked="0"/>
    </xf>
    <xf numFmtId="0" fontId="16" fillId="0" borderId="58" xfId="8" applyFont="1" applyBorder="1" applyAlignment="1" applyProtection="1">
      <alignment horizontal="center" vertical="center" textRotation="180"/>
      <protection locked="0"/>
    </xf>
    <xf numFmtId="0" fontId="17" fillId="0" borderId="59" xfId="8" applyFont="1" applyBorder="1" applyAlignment="1" applyProtection="1">
      <alignment horizontal="center" vertical="center"/>
      <protection locked="0"/>
    </xf>
    <xf numFmtId="0" fontId="17" fillId="0" borderId="48" xfId="8" applyFont="1" applyBorder="1" applyAlignment="1" applyProtection="1">
      <alignment horizontal="center" vertical="center"/>
      <protection locked="0"/>
    </xf>
    <xf numFmtId="49" fontId="10" fillId="0" borderId="48" xfId="8" applyNumberFormat="1" applyBorder="1" applyAlignment="1" applyProtection="1">
      <alignment horizontal="center" vertical="center" wrapText="1" shrinkToFit="1"/>
      <protection locked="0"/>
    </xf>
    <xf numFmtId="49" fontId="17" fillId="0" borderId="55" xfId="8" applyNumberFormat="1" applyFont="1" applyBorder="1" applyAlignment="1" applyProtection="1">
      <alignment horizontal="center" vertical="center"/>
      <protection locked="0"/>
    </xf>
    <xf numFmtId="49" fontId="17" fillId="0" borderId="47" xfId="8" applyNumberFormat="1" applyFont="1" applyBorder="1" applyAlignment="1" applyProtection="1">
      <alignment horizontal="center" vertical="center"/>
      <protection locked="0"/>
    </xf>
    <xf numFmtId="49" fontId="17" fillId="0" borderId="59" xfId="8" applyNumberFormat="1" applyFont="1" applyBorder="1" applyAlignment="1" applyProtection="1">
      <alignment horizontal="center" vertical="center"/>
      <protection locked="0"/>
    </xf>
    <xf numFmtId="49" fontId="17" fillId="0" borderId="48" xfId="8" applyNumberFormat="1" applyFont="1" applyBorder="1" applyAlignment="1" applyProtection="1">
      <alignment horizontal="center" vertical="center"/>
      <protection locked="0"/>
    </xf>
    <xf numFmtId="49" fontId="10" fillId="0" borderId="60" xfId="8" applyNumberFormat="1" applyBorder="1" applyAlignment="1" applyProtection="1">
      <alignment horizontal="center" vertical="center" shrinkToFit="1"/>
      <protection locked="0"/>
    </xf>
    <xf numFmtId="0" fontId="17" fillId="0" borderId="61" xfId="8" applyFont="1" applyBorder="1" applyAlignment="1" applyProtection="1">
      <alignment horizontal="center" vertical="center"/>
      <protection locked="0"/>
    </xf>
    <xf numFmtId="0" fontId="17" fillId="0" borderId="60" xfId="8" applyFont="1" applyBorder="1" applyAlignment="1" applyProtection="1">
      <alignment horizontal="center" vertical="center"/>
      <protection locked="0"/>
    </xf>
    <xf numFmtId="0" fontId="12" fillId="0" borderId="28" xfId="8" applyFont="1" applyBorder="1" applyAlignment="1" applyProtection="1">
      <alignment horizontal="center" vertical="center"/>
      <protection locked="0"/>
    </xf>
    <xf numFmtId="0" fontId="10" fillId="0" borderId="19" xfId="8" applyBorder="1" applyAlignment="1" applyProtection="1">
      <alignment horizontal="distributed" vertical="center"/>
      <protection locked="0"/>
    </xf>
    <xf numFmtId="0" fontId="10" fillId="0" borderId="53" xfId="8" applyBorder="1" applyAlignment="1" applyProtection="1">
      <alignment horizontal="distributed" vertical="center"/>
      <protection locked="0"/>
    </xf>
    <xf numFmtId="0" fontId="10" fillId="0" borderId="20" xfId="8" applyBorder="1" applyAlignment="1" applyProtection="1">
      <alignment horizontal="distributed" vertical="center"/>
      <protection locked="0"/>
    </xf>
    <xf numFmtId="0" fontId="10" fillId="0" borderId="53" xfId="8" applyBorder="1" applyAlignment="1" applyProtection="1">
      <alignment horizontal="center"/>
      <protection locked="0"/>
    </xf>
    <xf numFmtId="0" fontId="10" fillId="0" borderId="62" xfId="8" applyBorder="1" applyAlignment="1" applyProtection="1">
      <alignment horizontal="center"/>
      <protection locked="0"/>
    </xf>
    <xf numFmtId="0" fontId="10" fillId="0" borderId="19" xfId="8" applyBorder="1" applyAlignment="1" applyProtection="1">
      <alignment horizontal="center"/>
      <protection locked="0"/>
    </xf>
    <xf numFmtId="0" fontId="18" fillId="0" borderId="19" xfId="8" applyFont="1" applyBorder="1" applyAlignment="1" applyProtection="1">
      <alignment horizontal="distributed" vertical="center" wrapText="1"/>
      <protection locked="0"/>
    </xf>
    <xf numFmtId="0" fontId="18" fillId="0" borderId="53" xfId="8" applyFont="1" applyBorder="1" applyAlignment="1" applyProtection="1">
      <alignment horizontal="distributed" vertical="center" wrapText="1"/>
      <protection locked="0"/>
    </xf>
    <xf numFmtId="0" fontId="18" fillId="0" borderId="20" xfId="8" applyFont="1" applyBorder="1" applyAlignment="1" applyProtection="1">
      <alignment horizontal="distributed" vertical="center" wrapText="1"/>
      <protection locked="0"/>
    </xf>
    <xf numFmtId="0" fontId="10" fillId="0" borderId="53" xfId="8" applyBorder="1" applyAlignment="1" applyProtection="1">
      <alignment horizontal="right" vertical="center"/>
      <protection locked="0"/>
    </xf>
    <xf numFmtId="0" fontId="10" fillId="0" borderId="53" xfId="8" applyBorder="1" applyAlignment="1" applyProtection="1">
      <alignment horizontal="left" vertical="center"/>
      <protection locked="0"/>
    </xf>
    <xf numFmtId="0" fontId="10" fillId="0" borderId="20" xfId="8" applyBorder="1" applyAlignment="1" applyProtection="1">
      <alignment horizontal="left" vertical="center"/>
      <protection locked="0"/>
    </xf>
    <xf numFmtId="0" fontId="10" fillId="0" borderId="63" xfId="8" applyBorder="1" applyAlignment="1" applyProtection="1">
      <alignment horizontal="center" vertical="center"/>
      <protection locked="0"/>
    </xf>
    <xf numFmtId="0" fontId="12" fillId="0" borderId="34" xfId="8" applyFont="1" applyBorder="1" applyAlignment="1" applyProtection="1">
      <alignment horizontal="distributed" vertical="center"/>
      <protection locked="0"/>
    </xf>
    <xf numFmtId="0" fontId="10" fillId="0" borderId="64" xfId="8" applyBorder="1" applyAlignment="1" applyProtection="1">
      <alignment horizontal="center" vertical="center"/>
      <protection locked="0"/>
    </xf>
    <xf numFmtId="0" fontId="12" fillId="0" borderId="26" xfId="8" applyFont="1" applyBorder="1" applyAlignment="1" applyProtection="1">
      <alignment horizontal="distributed" vertical="center"/>
      <protection locked="0"/>
    </xf>
    <xf numFmtId="0" fontId="12" fillId="0" borderId="65" xfId="8" applyFont="1" applyBorder="1" applyAlignment="1" applyProtection="1">
      <alignment horizontal="left" vertical="center" shrinkToFit="1"/>
      <protection locked="0"/>
    </xf>
    <xf numFmtId="0" fontId="12" fillId="0" borderId="30" xfId="8" applyFont="1" applyBorder="1" applyAlignment="1" applyProtection="1">
      <alignment horizontal="left" vertical="center" shrinkToFit="1"/>
      <protection locked="0"/>
    </xf>
    <xf numFmtId="0" fontId="12" fillId="0" borderId="30" xfId="8" applyFont="1" applyBorder="1" applyAlignment="1" applyProtection="1">
      <alignment horizontal="center" vertical="center" shrinkToFit="1"/>
      <protection locked="0"/>
    </xf>
    <xf numFmtId="0" fontId="12" fillId="0" borderId="0" xfId="8" applyFont="1" applyAlignment="1" applyProtection="1">
      <alignment horizontal="distributed" vertical="center"/>
      <protection locked="0"/>
    </xf>
    <xf numFmtId="0" fontId="12" fillId="0" borderId="66" xfId="8" applyFont="1" applyBorder="1" applyAlignment="1" applyProtection="1">
      <alignment horizontal="center" vertical="center" shrinkToFit="1"/>
      <protection locked="0"/>
    </xf>
    <xf numFmtId="0" fontId="17" fillId="0" borderId="29" xfId="8" applyFont="1" applyBorder="1" applyAlignment="1" applyProtection="1">
      <alignment horizontal="center" wrapText="1"/>
      <protection locked="0"/>
    </xf>
    <xf numFmtId="0" fontId="17" fillId="0" borderId="28" xfId="8" applyFont="1" applyBorder="1" applyAlignment="1" applyProtection="1">
      <alignment horizontal="center" wrapText="1"/>
      <protection locked="0"/>
    </xf>
    <xf numFmtId="0" fontId="17" fillId="0" borderId="32" xfId="8" applyFont="1" applyBorder="1" applyAlignment="1" applyProtection="1">
      <alignment horizontal="center" wrapText="1"/>
      <protection locked="0"/>
    </xf>
    <xf numFmtId="0" fontId="17" fillId="0" borderId="24" xfId="8" applyFont="1" applyBorder="1" applyAlignment="1" applyProtection="1">
      <alignment horizontal="center" wrapText="1"/>
      <protection locked="0"/>
    </xf>
    <xf numFmtId="0" fontId="17" fillId="0" borderId="26" xfId="8" applyFont="1" applyBorder="1" applyAlignment="1" applyProtection="1">
      <alignment horizontal="center" wrapText="1"/>
      <protection locked="0"/>
    </xf>
    <xf numFmtId="0" fontId="17" fillId="0" borderId="25" xfId="8" applyFont="1" applyBorder="1" applyAlignment="1" applyProtection="1">
      <alignment horizontal="center" wrapText="1"/>
      <protection locked="0"/>
    </xf>
    <xf numFmtId="49" fontId="10" fillId="0" borderId="67" xfId="8" applyNumberFormat="1" applyBorder="1" applyAlignment="1" applyProtection="1">
      <alignment horizontal="center" vertical="center" shrinkToFit="1"/>
      <protection locked="0"/>
    </xf>
    <xf numFmtId="0" fontId="10" fillId="0" borderId="45" xfId="8" applyBorder="1" applyAlignment="1" applyProtection="1">
      <alignment horizontal="center" vertical="center" shrinkToFit="1"/>
      <protection locked="0"/>
    </xf>
    <xf numFmtId="0" fontId="10" fillId="0" borderId="34" xfId="8" applyBorder="1" applyAlignment="1" applyProtection="1">
      <alignment horizontal="center" vertical="center" shrinkToFit="1"/>
      <protection locked="0"/>
    </xf>
    <xf numFmtId="0" fontId="10" fillId="0" borderId="36" xfId="8" applyBorder="1" applyAlignment="1" applyProtection="1">
      <alignment horizontal="center" vertical="center" shrinkToFit="1"/>
      <protection locked="0"/>
    </xf>
    <xf numFmtId="0" fontId="10" fillId="0" borderId="24" xfId="8" applyBorder="1" applyAlignment="1" applyProtection="1">
      <alignment horizontal="center" vertical="center" shrinkToFit="1"/>
      <protection locked="0"/>
    </xf>
    <xf numFmtId="0" fontId="10" fillId="0" borderId="26" xfId="8" applyBorder="1" applyAlignment="1" applyProtection="1">
      <alignment horizontal="center" vertical="center" shrinkToFit="1"/>
      <protection locked="0"/>
    </xf>
    <xf numFmtId="0" fontId="10" fillId="0" borderId="25" xfId="8" applyBorder="1" applyAlignment="1" applyProtection="1">
      <alignment horizontal="center" vertical="center" shrinkToFit="1"/>
      <protection locked="0"/>
    </xf>
    <xf numFmtId="0" fontId="10" fillId="0" borderId="39" xfId="8" applyBorder="1" applyAlignment="1" applyProtection="1">
      <alignment horizontal="center" vertical="center" shrinkToFit="1"/>
      <protection locked="0"/>
    </xf>
    <xf numFmtId="0" fontId="10" fillId="0" borderId="18" xfId="8" applyBorder="1" applyAlignment="1" applyProtection="1">
      <alignment horizontal="center" vertical="center" shrinkToFit="1"/>
      <protection locked="0"/>
    </xf>
    <xf numFmtId="0" fontId="10" fillId="0" borderId="46" xfId="8" applyBorder="1" applyAlignment="1" applyProtection="1">
      <alignment horizontal="center" vertical="center" shrinkToFit="1"/>
      <protection locked="0"/>
    </xf>
    <xf numFmtId="0" fontId="12" fillId="0" borderId="68" xfId="8" applyFont="1" applyBorder="1" applyAlignment="1" applyProtection="1">
      <alignment horizontal="distributed" vertical="center"/>
      <protection locked="0"/>
    </xf>
    <xf numFmtId="0" fontId="10" fillId="0" borderId="21" xfId="8" applyBorder="1" applyAlignment="1" applyProtection="1">
      <alignment horizontal="center"/>
      <protection locked="0"/>
    </xf>
    <xf numFmtId="0" fontId="11" fillId="0" borderId="1" xfId="8" applyFont="1" applyBorder="1" applyAlignment="1" applyProtection="1">
      <alignment horizontal="distributed" vertical="center"/>
      <protection locked="0"/>
    </xf>
    <xf numFmtId="0" fontId="10" fillId="0" borderId="69" xfId="8" applyBorder="1" applyAlignment="1" applyProtection="1">
      <alignment horizontal="left" vertical="center"/>
      <protection locked="0"/>
    </xf>
    <xf numFmtId="0" fontId="10" fillId="0" borderId="70" xfId="8" applyBorder="1" applyAlignment="1" applyProtection="1">
      <alignment horizontal="left" vertical="center"/>
      <protection locked="0"/>
    </xf>
    <xf numFmtId="0" fontId="10" fillId="0" borderId="62" xfId="8" applyBorder="1" applyAlignment="1" applyProtection="1">
      <alignment horizontal="left" vertical="center"/>
      <protection locked="0"/>
    </xf>
    <xf numFmtId="0" fontId="10" fillId="0" borderId="0" xfId="8" applyAlignment="1" applyProtection="1">
      <alignment horizontal="left" vertical="center"/>
      <protection locked="0"/>
    </xf>
    <xf numFmtId="0" fontId="12" fillId="0" borderId="1" xfId="8" applyFont="1" applyBorder="1" applyAlignment="1" applyProtection="1">
      <alignment horizontal="distributed" vertical="center"/>
      <protection locked="0"/>
    </xf>
    <xf numFmtId="0" fontId="10" fillId="0" borderId="0" xfId="8" applyAlignment="1" applyProtection="1">
      <alignment horizontal="left" vertical="top"/>
      <protection locked="0"/>
    </xf>
    <xf numFmtId="0" fontId="15" fillId="0" borderId="0" xfId="8" applyFont="1" applyAlignment="1" applyProtection="1">
      <alignment horizontal="left" vertical="top"/>
      <protection locked="0"/>
    </xf>
    <xf numFmtId="0" fontId="12" fillId="0" borderId="36" xfId="8" applyFont="1" applyBorder="1" applyAlignment="1" applyProtection="1">
      <alignment horizontal="distributed" vertical="center"/>
      <protection locked="0"/>
    </xf>
    <xf numFmtId="183" fontId="12" fillId="0" borderId="45" xfId="43" applyNumberFormat="1" applyFont="1" applyFill="1" applyBorder="1" applyAlignment="1" applyProtection="1">
      <alignment horizontal="right" vertical="center"/>
      <protection locked="0"/>
    </xf>
    <xf numFmtId="183" fontId="19" fillId="0" borderId="34" xfId="43" applyNumberFormat="1" applyFont="1" applyFill="1" applyBorder="1" applyAlignment="1" applyProtection="1">
      <alignment horizontal="right" vertical="center"/>
      <protection locked="0"/>
    </xf>
    <xf numFmtId="183" fontId="10" fillId="0" borderId="34" xfId="8" applyNumberFormat="1" applyBorder="1" applyAlignment="1" applyProtection="1">
      <alignment horizontal="right" vertical="center"/>
      <protection locked="0"/>
    </xf>
    <xf numFmtId="183" fontId="10" fillId="0" borderId="36" xfId="8" applyNumberFormat="1" applyBorder="1" applyAlignment="1" applyProtection="1">
      <alignment horizontal="right" vertical="center"/>
      <protection locked="0"/>
    </xf>
    <xf numFmtId="0" fontId="12" fillId="0" borderId="45" xfId="8" applyFont="1" applyBorder="1" applyAlignment="1" applyProtection="1">
      <alignment horizontal="center" vertical="center"/>
      <protection locked="0"/>
    </xf>
    <xf numFmtId="0" fontId="10" fillId="0" borderId="34" xfId="8" applyBorder="1"/>
    <xf numFmtId="0" fontId="12" fillId="0" borderId="25" xfId="8" applyFont="1" applyBorder="1" applyAlignment="1" applyProtection="1">
      <alignment horizontal="distributed" vertical="center"/>
      <protection locked="0"/>
    </xf>
    <xf numFmtId="183" fontId="19" fillId="0" borderId="24" xfId="43" applyNumberFormat="1" applyFont="1" applyFill="1" applyBorder="1" applyAlignment="1" applyProtection="1">
      <alignment horizontal="right" vertical="center"/>
      <protection locked="0"/>
    </xf>
    <xf numFmtId="183" fontId="19" fillId="0" borderId="26" xfId="43" applyNumberFormat="1" applyFont="1" applyFill="1" applyBorder="1" applyAlignment="1" applyProtection="1">
      <alignment horizontal="right" vertical="center"/>
      <protection locked="0"/>
    </xf>
    <xf numFmtId="183" fontId="10" fillId="0" borderId="26" xfId="8" applyNumberFormat="1" applyBorder="1" applyAlignment="1" applyProtection="1">
      <alignment horizontal="right" vertical="center"/>
      <protection locked="0"/>
    </xf>
    <xf numFmtId="183" fontId="10" fillId="0" borderId="25" xfId="8" applyNumberFormat="1" applyBorder="1" applyAlignment="1" applyProtection="1">
      <alignment horizontal="right" vertical="center"/>
      <protection locked="0"/>
    </xf>
    <xf numFmtId="0" fontId="10" fillId="0" borderId="24" xfId="8" applyBorder="1"/>
    <xf numFmtId="0" fontId="10" fillId="0" borderId="26" xfId="8" applyBorder="1"/>
    <xf numFmtId="181" fontId="12" fillId="0" borderId="45" xfId="43" applyNumberFormat="1" applyFont="1" applyFill="1" applyBorder="1" applyAlignment="1" applyProtection="1">
      <alignment horizontal="right" vertical="center"/>
      <protection locked="0"/>
    </xf>
    <xf numFmtId="181" fontId="19" fillId="0" borderId="34" xfId="43" applyNumberFormat="1" applyFont="1" applyFill="1" applyBorder="1" applyAlignment="1" applyProtection="1">
      <alignment horizontal="right" vertical="center"/>
      <protection locked="0"/>
    </xf>
    <xf numFmtId="181" fontId="10" fillId="0" borderId="34" xfId="8" applyNumberFormat="1" applyBorder="1" applyAlignment="1" applyProtection="1">
      <alignment horizontal="right" vertical="center"/>
      <protection locked="0"/>
    </xf>
    <xf numFmtId="181" fontId="10" fillId="0" borderId="36" xfId="8" applyNumberFormat="1" applyBorder="1" applyAlignment="1" applyProtection="1">
      <alignment horizontal="right" vertical="center"/>
      <protection locked="0"/>
    </xf>
    <xf numFmtId="179" fontId="19" fillId="0" borderId="45" xfId="43" applyNumberFormat="1" applyFont="1" applyBorder="1" applyAlignment="1" applyProtection="1">
      <alignment horizontal="right"/>
      <protection locked="0"/>
    </xf>
    <xf numFmtId="179" fontId="19" fillId="0" borderId="34" xfId="43" applyNumberFormat="1" applyFont="1" applyBorder="1" applyAlignment="1" applyProtection="1">
      <alignment horizontal="right"/>
      <protection locked="0"/>
    </xf>
    <xf numFmtId="181" fontId="19" fillId="0" borderId="24" xfId="43" applyNumberFormat="1" applyFont="1" applyFill="1" applyBorder="1" applyAlignment="1" applyProtection="1">
      <alignment horizontal="right" vertical="center"/>
      <protection locked="0"/>
    </xf>
    <xf numFmtId="181" fontId="19" fillId="0" borderId="26" xfId="43" applyNumberFormat="1" applyFont="1" applyFill="1" applyBorder="1" applyAlignment="1" applyProtection="1">
      <alignment horizontal="right" vertical="center"/>
      <protection locked="0"/>
    </xf>
    <xf numFmtId="181" fontId="10" fillId="0" borderId="26" xfId="8" applyNumberFormat="1" applyBorder="1" applyAlignment="1" applyProtection="1">
      <alignment horizontal="right" vertical="center"/>
      <protection locked="0"/>
    </xf>
    <xf numFmtId="181" fontId="10" fillId="0" borderId="25" xfId="8" applyNumberFormat="1" applyBorder="1" applyAlignment="1" applyProtection="1">
      <alignment horizontal="right" vertical="center"/>
      <protection locked="0"/>
    </xf>
    <xf numFmtId="179" fontId="19" fillId="0" borderId="21" xfId="43" applyNumberFormat="1" applyFont="1" applyBorder="1" applyAlignment="1" applyProtection="1">
      <alignment horizontal="right"/>
      <protection locked="0"/>
    </xf>
    <xf numFmtId="179" fontId="19" fillId="0" borderId="0" xfId="43" applyNumberFormat="1" applyFont="1" applyAlignment="1" applyProtection="1">
      <alignment horizontal="right"/>
      <protection locked="0"/>
    </xf>
    <xf numFmtId="185" fontId="12" fillId="0" borderId="45" xfId="43" applyNumberFormat="1" applyFont="1" applyFill="1" applyBorder="1" applyAlignment="1" applyProtection="1">
      <alignment horizontal="right" vertical="center"/>
      <protection locked="0"/>
    </xf>
    <xf numFmtId="185" fontId="19" fillId="0" borderId="34" xfId="43" applyNumberFormat="1" applyFont="1" applyFill="1" applyBorder="1" applyAlignment="1" applyProtection="1">
      <alignment horizontal="right" vertical="center"/>
      <protection locked="0"/>
    </xf>
    <xf numFmtId="185" fontId="10" fillId="0" borderId="34" xfId="8" applyNumberFormat="1" applyBorder="1" applyAlignment="1" applyProtection="1">
      <alignment horizontal="right" vertical="center"/>
      <protection locked="0"/>
    </xf>
    <xf numFmtId="185" fontId="10" fillId="0" borderId="36" xfId="8" applyNumberFormat="1" applyBorder="1" applyAlignment="1" applyProtection="1">
      <alignment horizontal="right" vertical="center"/>
      <protection locked="0"/>
    </xf>
    <xf numFmtId="0" fontId="12" fillId="0" borderId="23" xfId="8" applyFont="1" applyBorder="1" applyAlignment="1" applyProtection="1">
      <alignment horizontal="distributed" vertical="center"/>
      <protection locked="0"/>
    </xf>
    <xf numFmtId="185" fontId="12" fillId="0" borderId="21" xfId="43" applyNumberFormat="1" applyFont="1" applyFill="1" applyBorder="1" applyAlignment="1" applyProtection="1">
      <alignment horizontal="right" vertical="center"/>
      <protection locked="0"/>
    </xf>
    <xf numFmtId="185" fontId="19" fillId="0" borderId="0" xfId="43" applyNumberFormat="1" applyFont="1" applyFill="1" applyBorder="1" applyAlignment="1" applyProtection="1">
      <alignment horizontal="right" vertical="center"/>
      <protection locked="0"/>
    </xf>
    <xf numFmtId="185" fontId="10" fillId="0" borderId="0" xfId="8" applyNumberFormat="1" applyAlignment="1" applyProtection="1">
      <alignment horizontal="right" vertical="center"/>
      <protection locked="0"/>
    </xf>
    <xf numFmtId="185" fontId="10" fillId="0" borderId="23" xfId="8" applyNumberFormat="1" applyBorder="1" applyAlignment="1" applyProtection="1">
      <alignment horizontal="right" vertical="center"/>
      <protection locked="0"/>
    </xf>
    <xf numFmtId="185" fontId="19" fillId="0" borderId="24" xfId="43" applyNumberFormat="1" applyFont="1" applyFill="1" applyBorder="1" applyAlignment="1" applyProtection="1">
      <alignment horizontal="right" vertical="center"/>
      <protection locked="0"/>
    </xf>
    <xf numFmtId="185" fontId="19" fillId="0" borderId="26" xfId="43" applyNumberFormat="1" applyFont="1" applyFill="1" applyBorder="1" applyAlignment="1" applyProtection="1">
      <alignment horizontal="right" vertical="center"/>
      <protection locked="0"/>
    </xf>
    <xf numFmtId="185" fontId="10" fillId="0" borderId="26" xfId="8" applyNumberFormat="1" applyBorder="1" applyAlignment="1" applyProtection="1">
      <alignment horizontal="right" vertical="center"/>
      <protection locked="0"/>
    </xf>
    <xf numFmtId="185" fontId="10" fillId="0" borderId="25" xfId="8" applyNumberFormat="1" applyBorder="1" applyAlignment="1" applyProtection="1">
      <alignment horizontal="right" vertical="center"/>
      <protection locked="0"/>
    </xf>
    <xf numFmtId="179" fontId="19" fillId="0" borderId="24" xfId="43" applyNumberFormat="1" applyFont="1" applyBorder="1" applyAlignment="1" applyProtection="1">
      <alignment horizontal="right"/>
      <protection locked="0"/>
    </xf>
    <xf numFmtId="179" fontId="19" fillId="0" borderId="26" xfId="43" applyNumberFormat="1" applyFont="1" applyBorder="1" applyAlignment="1" applyProtection="1">
      <alignment horizontal="right"/>
      <protection locked="0"/>
    </xf>
    <xf numFmtId="0" fontId="11" fillId="0" borderId="29" xfId="8" applyFont="1" applyBorder="1" applyAlignment="1" applyProtection="1">
      <alignment horizontal="distributed" vertical="center" wrapText="1"/>
      <protection locked="0"/>
    </xf>
    <xf numFmtId="0" fontId="11" fillId="0" borderId="28" xfId="8" applyFont="1" applyBorder="1" applyAlignment="1" applyProtection="1">
      <alignment horizontal="distributed" vertical="center"/>
      <protection locked="0"/>
    </xf>
    <xf numFmtId="0" fontId="11" fillId="0" borderId="44" xfId="8" applyFont="1" applyBorder="1" applyAlignment="1" applyProtection="1">
      <alignment horizontal="distributed" vertical="center" wrapText="1"/>
      <protection locked="0"/>
    </xf>
    <xf numFmtId="0" fontId="11" fillId="0" borderId="71" xfId="8" applyFont="1" applyBorder="1" applyAlignment="1" applyProtection="1">
      <alignment horizontal="distributed" vertical="center" wrapText="1"/>
      <protection locked="0"/>
    </xf>
    <xf numFmtId="0" fontId="11" fillId="0" borderId="34" xfId="8" applyFont="1" applyBorder="1" applyAlignment="1" applyProtection="1">
      <alignment horizontal="distributed" vertical="center"/>
      <protection locked="0"/>
    </xf>
    <xf numFmtId="0" fontId="10" fillId="0" borderId="45" xfId="8" applyBorder="1" applyAlignment="1" applyProtection="1">
      <alignment horizontal="center" vertical="center" wrapText="1"/>
      <protection locked="0"/>
    </xf>
    <xf numFmtId="0" fontId="10" fillId="0" borderId="34" xfId="8" applyBorder="1" applyAlignment="1" applyProtection="1">
      <alignment horizontal="center" vertical="center" wrapText="1"/>
      <protection locked="0"/>
    </xf>
    <xf numFmtId="0" fontId="11" fillId="0" borderId="24" xfId="8" applyFont="1" applyBorder="1" applyAlignment="1" applyProtection="1">
      <alignment horizontal="distributed" vertical="center"/>
      <protection locked="0"/>
    </xf>
    <xf numFmtId="0" fontId="11" fillId="0" borderId="26" xfId="8" applyFont="1" applyBorder="1" applyAlignment="1" applyProtection="1">
      <alignment horizontal="distributed" vertical="center"/>
      <protection locked="0"/>
    </xf>
    <xf numFmtId="0" fontId="11" fillId="0" borderId="24" xfId="8" applyFont="1" applyBorder="1" applyAlignment="1" applyProtection="1">
      <alignment horizontal="distributed" vertical="center" wrapText="1"/>
      <protection locked="0"/>
    </xf>
    <xf numFmtId="0" fontId="11" fillId="0" borderId="72" xfId="8" applyFont="1" applyBorder="1" applyAlignment="1" applyProtection="1">
      <alignment horizontal="distributed" vertical="center" wrapText="1"/>
      <protection locked="0"/>
    </xf>
    <xf numFmtId="0" fontId="11" fillId="0" borderId="33" xfId="8" applyFont="1" applyBorder="1" applyAlignment="1" applyProtection="1">
      <alignment horizontal="distributed" vertical="center"/>
      <protection locked="0"/>
    </xf>
    <xf numFmtId="0" fontId="11" fillId="0" borderId="24" xfId="8" applyFont="1" applyBorder="1" applyAlignment="1" applyProtection="1">
      <alignment horizontal="center" vertical="center"/>
      <protection locked="0"/>
    </xf>
    <xf numFmtId="0" fontId="11" fillId="0" borderId="26" xfId="8" applyFont="1" applyBorder="1" applyAlignment="1" applyProtection="1">
      <alignment horizontal="center" vertical="center"/>
      <protection locked="0"/>
    </xf>
    <xf numFmtId="49" fontId="10" fillId="0" borderId="45" xfId="8" applyNumberFormat="1" applyBorder="1" applyAlignment="1" applyProtection="1">
      <alignment horizontal="center"/>
      <protection locked="0"/>
    </xf>
    <xf numFmtId="49" fontId="10" fillId="0" borderId="34" xfId="8" applyNumberFormat="1" applyBorder="1" applyAlignment="1" applyProtection="1">
      <alignment horizontal="center"/>
      <protection locked="0"/>
    </xf>
    <xf numFmtId="0" fontId="10" fillId="0" borderId="45" xfId="8" applyBorder="1" applyAlignment="1" applyProtection="1">
      <alignment horizontal="center"/>
      <protection locked="0"/>
    </xf>
    <xf numFmtId="0" fontId="10" fillId="0" borderId="65" xfId="8" applyBorder="1" applyAlignment="1" applyProtection="1">
      <alignment horizontal="center"/>
      <protection locked="0"/>
    </xf>
    <xf numFmtId="0" fontId="10" fillId="0" borderId="71" xfId="8" applyBorder="1" applyAlignment="1" applyProtection="1">
      <alignment horizontal="center" vertical="center"/>
      <protection locked="0"/>
    </xf>
    <xf numFmtId="0" fontId="10" fillId="0" borderId="36" xfId="8" applyBorder="1" applyAlignment="1" applyProtection="1">
      <alignment horizontal="center" vertical="center"/>
      <protection locked="0"/>
    </xf>
    <xf numFmtId="0" fontId="10" fillId="0" borderId="73" xfId="8" applyBorder="1" applyAlignment="1" applyProtection="1">
      <alignment horizontal="center"/>
      <protection locked="0"/>
    </xf>
    <xf numFmtId="0" fontId="10" fillId="0" borderId="74" xfId="8" applyBorder="1" applyAlignment="1" applyProtection="1">
      <alignment horizontal="center"/>
      <protection locked="0"/>
    </xf>
    <xf numFmtId="49" fontId="10" fillId="0" borderId="24" xfId="8" applyNumberFormat="1" applyBorder="1" applyAlignment="1" applyProtection="1">
      <alignment horizontal="center" vertical="center"/>
      <protection locked="0"/>
    </xf>
    <xf numFmtId="49" fontId="10" fillId="0" borderId="26" xfId="8" applyNumberFormat="1" applyBorder="1" applyAlignment="1" applyProtection="1">
      <alignment horizontal="center" vertical="center"/>
      <protection locked="0"/>
    </xf>
    <xf numFmtId="0" fontId="10" fillId="0" borderId="24" xfId="8" applyBorder="1" applyAlignment="1" applyProtection="1">
      <alignment horizontal="center" vertical="center"/>
      <protection locked="0"/>
    </xf>
    <xf numFmtId="0" fontId="10" fillId="0" borderId="72" xfId="8" applyBorder="1" applyAlignment="1" applyProtection="1">
      <alignment horizontal="center" vertical="center"/>
      <protection locked="0"/>
    </xf>
    <xf numFmtId="0" fontId="10" fillId="0" borderId="33" xfId="8" applyBorder="1" applyAlignment="1" applyProtection="1">
      <alignment horizontal="center" vertical="center"/>
      <protection locked="0"/>
    </xf>
    <xf numFmtId="0" fontId="10" fillId="0" borderId="25" xfId="8" applyBorder="1" applyAlignment="1" applyProtection="1">
      <alignment horizontal="center" vertical="center"/>
      <protection locked="0"/>
    </xf>
    <xf numFmtId="0" fontId="10" fillId="0" borderId="75" xfId="8" applyBorder="1" applyAlignment="1" applyProtection="1">
      <alignment horizontal="center"/>
      <protection locked="0"/>
    </xf>
    <xf numFmtId="0" fontId="10" fillId="0" borderId="76" xfId="8" applyBorder="1" applyAlignment="1" applyProtection="1">
      <alignment horizontal="center"/>
      <protection locked="0"/>
    </xf>
    <xf numFmtId="186" fontId="18" fillId="0" borderId="45" xfId="8" applyNumberFormat="1" applyFont="1" applyBorder="1" applyAlignment="1" applyProtection="1">
      <alignment horizontal="center"/>
      <protection locked="0"/>
    </xf>
    <xf numFmtId="186" fontId="18" fillId="0" borderId="36" xfId="8" applyNumberFormat="1" applyFont="1" applyBorder="1"/>
    <xf numFmtId="0" fontId="10" fillId="0" borderId="25" xfId="8" applyBorder="1"/>
    <xf numFmtId="0" fontId="10" fillId="0" borderId="77" xfId="8" applyBorder="1" applyProtection="1">
      <protection locked="0"/>
    </xf>
    <xf numFmtId="0" fontId="10" fillId="0" borderId="62" xfId="8" applyBorder="1" applyProtection="1">
      <protection locked="0"/>
    </xf>
    <xf numFmtId="0" fontId="10" fillId="0" borderId="53" xfId="8" applyBorder="1" applyProtection="1">
      <protection locked="0"/>
    </xf>
    <xf numFmtId="0" fontId="10" fillId="0" borderId="69" xfId="8" applyBorder="1" applyProtection="1">
      <protection locked="0"/>
    </xf>
    <xf numFmtId="0" fontId="10" fillId="0" borderId="70" xfId="8" applyBorder="1" applyProtection="1">
      <protection locked="0"/>
    </xf>
    <xf numFmtId="0" fontId="10" fillId="0" borderId="19" xfId="8" applyBorder="1" applyProtection="1">
      <protection locked="0"/>
    </xf>
    <xf numFmtId="0" fontId="20" fillId="0" borderId="69" xfId="8" applyFont="1" applyBorder="1" applyAlignment="1">
      <alignment horizontal="center" vertical="center"/>
    </xf>
    <xf numFmtId="0" fontId="20" fillId="0" borderId="70" xfId="8" applyFont="1" applyBorder="1" applyAlignment="1">
      <alignment horizontal="center" vertical="center"/>
    </xf>
    <xf numFmtId="0" fontId="10" fillId="0" borderId="36" xfId="8" applyBorder="1"/>
    <xf numFmtId="0" fontId="21" fillId="0" borderId="37" xfId="8" applyFont="1" applyBorder="1" applyAlignment="1" applyProtection="1">
      <alignment horizontal="center" vertical="center" textRotation="255" shrinkToFit="1"/>
      <protection locked="0"/>
    </xf>
    <xf numFmtId="0" fontId="21" fillId="0" borderId="45" xfId="8" applyFont="1" applyBorder="1" applyAlignment="1" applyProtection="1">
      <alignment horizontal="center" vertical="center" textRotation="255"/>
      <protection locked="0"/>
    </xf>
    <xf numFmtId="0" fontId="10" fillId="0" borderId="34" xfId="8" applyBorder="1" applyAlignment="1" applyProtection="1">
      <alignment horizontal="center"/>
      <protection locked="0"/>
    </xf>
    <xf numFmtId="0" fontId="21" fillId="0" borderId="22" xfId="8" applyFont="1" applyBorder="1" applyAlignment="1" applyProtection="1">
      <alignment horizontal="center" vertical="center" textRotation="255" shrinkToFit="1"/>
      <protection locked="0"/>
    </xf>
    <xf numFmtId="179" fontId="10" fillId="0" borderId="36" xfId="8" applyNumberFormat="1" applyBorder="1" applyAlignment="1" applyProtection="1">
      <alignment horizontal="right"/>
      <protection locked="0"/>
    </xf>
    <xf numFmtId="179" fontId="10" fillId="0" borderId="23" xfId="8" applyNumberFormat="1" applyBorder="1" applyAlignment="1" applyProtection="1">
      <alignment horizontal="right"/>
      <protection locked="0"/>
    </xf>
    <xf numFmtId="0" fontId="21" fillId="0" borderId="11" xfId="8" applyFont="1" applyBorder="1" applyAlignment="1" applyProtection="1">
      <alignment horizontal="center" vertical="center" textRotation="255" shrinkToFit="1"/>
      <protection locked="0"/>
    </xf>
    <xf numFmtId="0" fontId="10" fillId="0" borderId="37" xfId="8" applyBorder="1" applyAlignment="1" applyProtection="1">
      <alignment horizontal="center" vertical="center"/>
      <protection locked="0"/>
    </xf>
    <xf numFmtId="0" fontId="10" fillId="0" borderId="22" xfId="8" applyBorder="1" applyAlignment="1" applyProtection="1">
      <alignment horizontal="center" vertical="center"/>
      <protection locked="0"/>
    </xf>
    <xf numFmtId="179" fontId="10" fillId="0" borderId="25" xfId="8" applyNumberFormat="1" applyBorder="1" applyAlignment="1" applyProtection="1">
      <alignment horizontal="right"/>
      <protection locked="0"/>
    </xf>
    <xf numFmtId="0" fontId="10" fillId="0" borderId="11" xfId="8" applyBorder="1" applyAlignment="1" applyProtection="1">
      <alignment horizontal="center" vertical="center"/>
      <protection locked="0"/>
    </xf>
    <xf numFmtId="0" fontId="10" fillId="0" borderId="24" xfId="8" applyBorder="1" applyAlignment="1" applyProtection="1">
      <alignment horizontal="center"/>
      <protection locked="0"/>
    </xf>
    <xf numFmtId="0" fontId="10" fillId="0" borderId="36" xfId="8" applyBorder="1" applyAlignment="1" applyProtection="1">
      <alignment horizontal="center" vertical="center" wrapText="1"/>
      <protection locked="0"/>
    </xf>
    <xf numFmtId="0" fontId="13" fillId="0" borderId="1" xfId="8" applyFont="1" applyBorder="1" applyAlignment="1" applyProtection="1">
      <alignment horizontal="center" vertical="center" wrapText="1"/>
      <protection locked="0"/>
    </xf>
    <xf numFmtId="0" fontId="13" fillId="0" borderId="45" xfId="8" applyFont="1" applyBorder="1" applyAlignment="1" applyProtection="1">
      <alignment horizontal="center" vertical="center"/>
      <protection locked="0"/>
    </xf>
    <xf numFmtId="0" fontId="11" fillId="0" borderId="25" xfId="8" applyFont="1" applyBorder="1" applyAlignment="1" applyProtection="1">
      <alignment horizontal="center" vertical="center"/>
      <protection locked="0"/>
    </xf>
    <xf numFmtId="0" fontId="10" fillId="0" borderId="78" xfId="8" applyBorder="1" applyAlignment="1" applyProtection="1">
      <alignment horizontal="center"/>
      <protection locked="0"/>
    </xf>
    <xf numFmtId="0" fontId="10" fillId="0" borderId="1" xfId="8" applyBorder="1" applyAlignment="1" applyProtection="1">
      <alignment horizontal="center"/>
      <protection locked="0"/>
    </xf>
    <xf numFmtId="0" fontId="10" fillId="0" borderId="54" xfId="8" applyBorder="1" applyAlignment="1">
      <alignment horizontal="center"/>
    </xf>
    <xf numFmtId="0" fontId="10" fillId="0" borderId="74" xfId="8" applyBorder="1" applyAlignment="1">
      <alignment horizontal="center"/>
    </xf>
    <xf numFmtId="0" fontId="10" fillId="0" borderId="79" xfId="8" applyBorder="1" applyAlignment="1" applyProtection="1">
      <alignment horizontal="center"/>
      <protection locked="0"/>
    </xf>
    <xf numFmtId="0" fontId="10" fillId="0" borderId="58" xfId="8" applyBorder="1" applyAlignment="1">
      <alignment horizontal="center"/>
    </xf>
    <xf numFmtId="0" fontId="10" fillId="0" borderId="76" xfId="8" applyBorder="1" applyAlignment="1">
      <alignment horizontal="center"/>
    </xf>
    <xf numFmtId="0" fontId="10" fillId="0" borderId="73" xfId="8" applyBorder="1" applyAlignment="1">
      <alignment horizontal="center"/>
    </xf>
    <xf numFmtId="0" fontId="10" fillId="0" borderId="75" xfId="8" applyBorder="1" applyAlignment="1">
      <alignment horizontal="center"/>
    </xf>
    <xf numFmtId="0" fontId="10" fillId="0" borderId="22" xfId="8" applyBorder="1" applyProtection="1">
      <protection locked="0"/>
    </xf>
    <xf numFmtId="0" fontId="10" fillId="0" borderId="80" xfId="8" applyBorder="1" applyAlignment="1" applyProtection="1">
      <alignment horizontal="center" vertical="center"/>
      <protection locked="0"/>
    </xf>
    <xf numFmtId="0" fontId="12" fillId="0" borderId="21" xfId="8" applyFont="1" applyBorder="1" applyAlignment="1" applyProtection="1">
      <alignment horizontal="left"/>
      <protection locked="0"/>
    </xf>
    <xf numFmtId="0" fontId="10" fillId="0" borderId="80" xfId="8" applyBorder="1" applyProtection="1">
      <protection locked="0"/>
    </xf>
    <xf numFmtId="0" fontId="10" fillId="0" borderId="81" xfId="8" applyBorder="1" applyProtection="1">
      <protection locked="0"/>
    </xf>
    <xf numFmtId="0" fontId="10" fillId="0" borderId="82" xfId="8" applyBorder="1" applyProtection="1">
      <protection locked="0"/>
    </xf>
    <xf numFmtId="0" fontId="10" fillId="0" borderId="83" xfId="8" applyBorder="1" applyProtection="1">
      <protection locked="0"/>
    </xf>
    <xf numFmtId="0" fontId="10" fillId="0" borderId="24" xfId="8" applyBorder="1" applyAlignment="1">
      <alignment horizontal="left" vertical="top"/>
    </xf>
    <xf numFmtId="0" fontId="22" fillId="0" borderId="0" xfId="8" applyFont="1" applyAlignment="1" applyProtection="1">
      <alignment horizontal="left" vertical="top"/>
      <protection locked="0"/>
    </xf>
    <xf numFmtId="0" fontId="20" fillId="0" borderId="62" xfId="8" applyFont="1" applyBorder="1" applyAlignment="1">
      <alignment horizontal="center" vertical="center"/>
    </xf>
    <xf numFmtId="0" fontId="10" fillId="0" borderId="36" xfId="8" applyBorder="1" applyAlignment="1" applyProtection="1">
      <alignment horizontal="center"/>
      <protection locked="0"/>
    </xf>
    <xf numFmtId="0" fontId="11" fillId="0" borderId="21" xfId="8" applyFont="1" applyBorder="1" applyAlignment="1" applyProtection="1">
      <alignment horizontal="center"/>
      <protection locked="0"/>
    </xf>
    <xf numFmtId="0" fontId="10" fillId="0" borderId="23" xfId="8" applyBorder="1" applyAlignment="1" applyProtection="1">
      <alignment horizontal="center"/>
      <protection locked="0"/>
    </xf>
    <xf numFmtId="0" fontId="10" fillId="0" borderId="25" xfId="8" applyBorder="1" applyAlignment="1" applyProtection="1">
      <alignment horizontal="center"/>
      <protection locked="0"/>
    </xf>
    <xf numFmtId="0" fontId="10" fillId="0" borderId="78" xfId="8" applyBorder="1" applyAlignment="1">
      <alignment horizontal="center"/>
    </xf>
    <xf numFmtId="0" fontId="10" fillId="0" borderId="79" xfId="8" applyBorder="1" applyAlignment="1">
      <alignment horizontal="center"/>
    </xf>
    <xf numFmtId="0" fontId="23" fillId="0" borderId="0" xfId="8" applyFont="1"/>
    <xf numFmtId="0" fontId="10" fillId="0" borderId="62" xfId="8" applyBorder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1" fillId="0" borderId="84" xfId="8" applyFont="1" applyBorder="1" applyProtection="1">
      <protection locked="0"/>
    </xf>
    <xf numFmtId="0" fontId="5" fillId="0" borderId="0" xfId="55" applyFont="1" applyAlignment="1">
      <alignment vertical="center"/>
    </xf>
    <xf numFmtId="0" fontId="9" fillId="0" borderId="0" xfId="55" applyFont="1" applyAlignment="1">
      <alignment horizontal="center" vertical="center"/>
    </xf>
    <xf numFmtId="0" fontId="9" fillId="0" borderId="0" xfId="55" applyFont="1" applyAlignment="1">
      <alignment vertical="center"/>
    </xf>
    <xf numFmtId="0" fontId="9" fillId="0" borderId="21" xfId="55" applyFont="1" applyBorder="1" applyAlignment="1">
      <alignment vertical="center"/>
    </xf>
    <xf numFmtId="0" fontId="9" fillId="0" borderId="24" xfId="55" applyFont="1" applyBorder="1" applyAlignment="1">
      <alignment vertical="center"/>
    </xf>
    <xf numFmtId="0" fontId="5" fillId="0" borderId="3" xfId="55" applyFont="1" applyBorder="1" applyAlignment="1">
      <alignment vertical="center"/>
    </xf>
    <xf numFmtId="0" fontId="5" fillId="0" borderId="4" xfId="55" applyFont="1" applyBorder="1" applyAlignment="1">
      <alignment vertical="center"/>
    </xf>
    <xf numFmtId="0" fontId="9" fillId="0" borderId="5" xfId="55" applyFont="1" applyBorder="1" applyAlignment="1">
      <alignment horizontal="center" vertical="center"/>
    </xf>
    <xf numFmtId="0" fontId="9" fillId="0" borderId="6" xfId="55" applyFont="1" applyBorder="1" applyAlignment="1">
      <alignment horizontal="center" vertical="center"/>
    </xf>
    <xf numFmtId="0" fontId="9" fillId="0" borderId="7" xfId="55" applyFont="1" applyBorder="1" applyAlignment="1">
      <alignment horizontal="center" vertical="center"/>
    </xf>
    <xf numFmtId="0" fontId="9" fillId="0" borderId="8" xfId="55" applyFont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0" fontId="24" fillId="0" borderId="3" xfId="55" applyFont="1" applyBorder="1" applyAlignment="1">
      <alignment vertical="center"/>
    </xf>
    <xf numFmtId="0" fontId="9" fillId="0" borderId="85" xfId="55" applyFont="1" applyBorder="1" applyAlignment="1">
      <alignment horizontal="center" vertical="center"/>
    </xf>
    <xf numFmtId="0" fontId="9" fillId="0" borderId="29" xfId="55" applyFont="1" applyBorder="1" applyAlignment="1">
      <alignment horizontal="left" vertical="center"/>
    </xf>
    <xf numFmtId="0" fontId="9" fillId="0" borderId="32" xfId="55" applyFont="1" applyBorder="1" applyAlignment="1">
      <alignment horizontal="left" vertical="center" shrinkToFit="1"/>
    </xf>
    <xf numFmtId="0" fontId="9" fillId="0" borderId="22" xfId="55" applyFont="1" applyBorder="1" applyAlignment="1">
      <alignment horizontal="left" vertical="center" indent="1"/>
    </xf>
    <xf numFmtId="0" fontId="9" fillId="0" borderId="29" xfId="55" applyFont="1" applyBorder="1" applyAlignment="1">
      <alignment horizontal="left" vertical="center" indent="1"/>
    </xf>
    <xf numFmtId="0" fontId="9" fillId="0" borderId="28" xfId="55" applyFont="1" applyBorder="1" applyAlignment="1">
      <alignment horizontal="left" vertical="center" indent="1"/>
    </xf>
    <xf numFmtId="0" fontId="9" fillId="0" borderId="32" xfId="55" applyFont="1" applyBorder="1" applyAlignment="1">
      <alignment horizontal="left" vertical="center" indent="1"/>
    </xf>
    <xf numFmtId="0" fontId="9" fillId="0" borderId="13" xfId="55" applyFont="1" applyBorder="1" applyAlignment="1">
      <alignment horizontal="center" vertical="center"/>
    </xf>
    <xf numFmtId="0" fontId="9" fillId="0" borderId="86" xfId="55" applyFont="1" applyBorder="1" applyAlignment="1">
      <alignment horizontal="left" vertical="center"/>
    </xf>
    <xf numFmtId="0" fontId="9" fillId="0" borderId="87" xfId="55" applyFont="1" applyBorder="1" applyAlignment="1">
      <alignment horizontal="left" vertical="center" shrinkToFit="1"/>
    </xf>
    <xf numFmtId="0" fontId="9" fillId="0" borderId="21" xfId="55" applyFont="1" applyBorder="1" applyAlignment="1">
      <alignment horizontal="left" vertical="center" indent="1"/>
    </xf>
    <xf numFmtId="0" fontId="9" fillId="0" borderId="0" xfId="55" applyFont="1" applyAlignment="1">
      <alignment horizontal="left" vertical="center" indent="1"/>
    </xf>
    <xf numFmtId="0" fontId="9" fillId="0" borderId="23" xfId="55" applyFont="1" applyBorder="1" applyAlignment="1">
      <alignment horizontal="left" vertical="center" indent="1"/>
    </xf>
    <xf numFmtId="0" fontId="9" fillId="0" borderId="21" xfId="55" applyFont="1" applyBorder="1" applyAlignment="1">
      <alignment horizontal="left" vertical="center"/>
    </xf>
    <xf numFmtId="0" fontId="9" fillId="0" borderId="23" xfId="55" applyFont="1" applyBorder="1" applyAlignment="1">
      <alignment vertical="center" shrinkToFit="1"/>
    </xf>
    <xf numFmtId="0" fontId="9" fillId="0" borderId="23" xfId="55" applyFont="1" applyBorder="1" applyAlignment="1">
      <alignment vertical="center"/>
    </xf>
    <xf numFmtId="0" fontId="9" fillId="0" borderId="25" xfId="55" applyFont="1" applyBorder="1" applyAlignment="1">
      <alignment vertical="center" shrinkToFit="1"/>
    </xf>
    <xf numFmtId="0" fontId="9" fillId="0" borderId="11" xfId="55" applyFont="1" applyBorder="1" applyAlignment="1">
      <alignment horizontal="left" vertical="center" indent="1"/>
    </xf>
    <xf numFmtId="0" fontId="9" fillId="0" borderId="26" xfId="55" applyFont="1" applyBorder="1" applyAlignment="1">
      <alignment vertical="center"/>
    </xf>
    <xf numFmtId="0" fontId="9" fillId="0" borderId="25" xfId="55" applyFont="1" applyBorder="1" applyAlignment="1">
      <alignment vertical="center"/>
    </xf>
    <xf numFmtId="0" fontId="9" fillId="0" borderId="24" xfId="55" applyFont="1" applyBorder="1" applyAlignment="1">
      <alignment horizontal="left" vertical="center"/>
    </xf>
    <xf numFmtId="0" fontId="9" fillId="0" borderId="45" xfId="55" applyFont="1" applyBorder="1" applyAlignment="1">
      <alignment horizontal="left" vertical="center"/>
    </xf>
    <xf numFmtId="0" fontId="9" fillId="0" borderId="36" xfId="55" applyFont="1" applyBorder="1" applyAlignment="1">
      <alignment horizontal="left" vertical="center" shrinkToFit="1"/>
    </xf>
    <xf numFmtId="0" fontId="9" fillId="0" borderId="15" xfId="55" applyFont="1" applyBorder="1" applyAlignment="1">
      <alignment horizontal="center" vertical="center"/>
    </xf>
    <xf numFmtId="0" fontId="9" fillId="0" borderId="39" xfId="55" applyFont="1" applyBorder="1" applyAlignment="1">
      <alignment vertical="center"/>
    </xf>
    <xf numFmtId="0" fontId="9" fillId="0" borderId="46" xfId="55" applyFont="1" applyBorder="1" applyAlignment="1">
      <alignment vertical="center" shrinkToFit="1"/>
    </xf>
    <xf numFmtId="0" fontId="9" fillId="0" borderId="88" xfId="55" applyFont="1" applyBorder="1" applyAlignment="1">
      <alignment horizontal="left" vertical="center" indent="1"/>
    </xf>
    <xf numFmtId="0" fontId="9" fillId="0" borderId="18" xfId="55" applyFont="1" applyBorder="1" applyAlignment="1">
      <alignment vertical="center"/>
    </xf>
    <xf numFmtId="0" fontId="9" fillId="0" borderId="46" xfId="55" applyFont="1" applyBorder="1" applyAlignment="1">
      <alignment vertical="center"/>
    </xf>
    <xf numFmtId="0" fontId="9" fillId="0" borderId="22" xfId="55" applyFont="1" applyBorder="1" applyAlignment="1">
      <alignment vertical="center"/>
    </xf>
    <xf numFmtId="0" fontId="9" fillId="0" borderId="11" xfId="55" applyFont="1" applyBorder="1" applyAlignment="1">
      <alignment vertical="center"/>
    </xf>
    <xf numFmtId="0" fontId="5" fillId="0" borderId="3" xfId="55" applyFont="1" applyBorder="1" applyAlignment="1">
      <alignment horizontal="left" vertical="center"/>
    </xf>
    <xf numFmtId="0" fontId="5" fillId="0" borderId="4" xfId="55" applyFont="1" applyBorder="1" applyAlignment="1">
      <alignment horizontal="center" vertical="center"/>
    </xf>
    <xf numFmtId="0" fontId="9" fillId="0" borderId="3" xfId="55" applyFont="1" applyBorder="1" applyAlignment="1">
      <alignment vertical="center"/>
    </xf>
    <xf numFmtId="0" fontId="9" fillId="0" borderId="4" xfId="55" applyFont="1" applyBorder="1" applyAlignment="1">
      <alignment vertical="center"/>
    </xf>
    <xf numFmtId="0" fontId="9" fillId="0" borderId="28" xfId="55" applyFont="1" applyBorder="1" applyAlignment="1">
      <alignment horizontal="left" vertical="center"/>
    </xf>
    <xf numFmtId="0" fontId="9" fillId="0" borderId="44" xfId="55" applyFont="1" applyBorder="1" applyAlignment="1">
      <alignment horizontal="left" vertical="center"/>
    </xf>
    <xf numFmtId="0" fontId="9" fillId="0" borderId="0" xfId="55" applyFont="1" applyAlignment="1">
      <alignment horizontal="left" vertical="center"/>
    </xf>
    <xf numFmtId="0" fontId="9" fillId="0" borderId="30" xfId="55" applyFont="1" applyBorder="1" applyAlignment="1">
      <alignment horizontal="left" vertical="center"/>
    </xf>
    <xf numFmtId="0" fontId="9" fillId="0" borderId="26" xfId="55" applyFont="1" applyBorder="1" applyAlignment="1">
      <alignment horizontal="left" vertical="center"/>
    </xf>
    <xf numFmtId="0" fontId="9" fillId="0" borderId="72" xfId="55" applyFont="1" applyBorder="1" applyAlignment="1">
      <alignment horizontal="left" vertical="center"/>
    </xf>
    <xf numFmtId="0" fontId="25" fillId="3" borderId="0" xfId="55" applyFont="1" applyFill="1"/>
    <xf numFmtId="0" fontId="26" fillId="3" borderId="0" xfId="55" applyFont="1" applyFill="1" applyAlignment="1">
      <alignment vertical="center"/>
    </xf>
    <xf numFmtId="0" fontId="27" fillId="4" borderId="0" xfId="53" applyFont="1" applyFill="1" applyAlignment="1">
      <alignment horizontal="center" vertical="center" shrinkToFit="1"/>
    </xf>
    <xf numFmtId="0" fontId="28" fillId="4" borderId="0" xfId="53" applyFont="1" applyFill="1" applyAlignment="1">
      <alignment horizontal="center" vertical="center" shrinkToFit="1"/>
    </xf>
    <xf numFmtId="0" fontId="29" fillId="4" borderId="0" xfId="53" applyFont="1" applyFill="1" applyAlignment="1">
      <alignment horizontal="left" vertical="center" shrinkToFit="1"/>
    </xf>
    <xf numFmtId="0" fontId="30" fillId="5" borderId="0" xfId="53" applyFont="1" applyFill="1">
      <alignment vertical="center"/>
    </xf>
    <xf numFmtId="0" fontId="31" fillId="5" borderId="0" xfId="53" applyFont="1" applyFill="1">
      <alignment vertical="center"/>
    </xf>
    <xf numFmtId="0" fontId="30" fillId="5" borderId="0" xfId="53" applyFont="1" applyFill="1" applyAlignment="1"/>
    <xf numFmtId="0" fontId="32" fillId="5" borderId="0" xfId="53" applyFont="1" applyFill="1" applyAlignment="1"/>
    <xf numFmtId="0" fontId="33" fillId="5" borderId="0" xfId="53" applyFont="1" applyFill="1" applyAlignment="1"/>
    <xf numFmtId="0" fontId="34" fillId="5" borderId="0" xfId="53" applyFont="1" applyFill="1" applyAlignment="1">
      <alignment horizontal="left"/>
    </xf>
    <xf numFmtId="0" fontId="32" fillId="5" borderId="0" xfId="53" applyFont="1" applyFill="1" applyAlignment="1">
      <alignment horizontal="left"/>
    </xf>
    <xf numFmtId="0" fontId="31" fillId="5" borderId="0" xfId="53" applyFont="1" applyFill="1" applyAlignment="1">
      <alignment horizontal="right" vertical="center"/>
    </xf>
    <xf numFmtId="0" fontId="31" fillId="5" borderId="0" xfId="53" applyFont="1" applyFill="1" applyAlignment="1">
      <alignment horizontal="center" vertical="center"/>
    </xf>
    <xf numFmtId="0" fontId="35" fillId="5" borderId="0" xfId="53" applyFont="1" applyFill="1">
      <alignment vertical="center"/>
    </xf>
    <xf numFmtId="0" fontId="31" fillId="5" borderId="0" xfId="53" applyFont="1" applyFill="1" applyAlignment="1">
      <alignment horizontal="right" vertical="center" shrinkToFit="1"/>
    </xf>
    <xf numFmtId="0" fontId="33" fillId="5" borderId="0" xfId="53" applyFont="1" applyFill="1">
      <alignment vertical="center"/>
    </xf>
    <xf numFmtId="0" fontId="36" fillId="5" borderId="0" xfId="53" applyFont="1" applyFill="1" applyAlignment="1">
      <alignment horizontal="right" vertical="center"/>
    </xf>
    <xf numFmtId="0" fontId="36" fillId="5" borderId="0" xfId="53" applyFont="1" applyFill="1" applyAlignment="1">
      <alignment horizontal="center" vertical="center"/>
    </xf>
    <xf numFmtId="0" fontId="33" fillId="5" borderId="0" xfId="53" applyFont="1" applyFill="1" applyAlignment="1">
      <alignment horizontal="left" vertical="center"/>
    </xf>
    <xf numFmtId="0" fontId="37" fillId="5" borderId="0" xfId="53" applyFont="1" applyFill="1" applyAlignment="1">
      <alignment horizontal="left" vertical="center" wrapText="1"/>
    </xf>
    <xf numFmtId="0" fontId="33" fillId="5" borderId="0" xfId="53" applyFont="1" applyFill="1" applyAlignment="1">
      <alignment horizontal="left" vertical="center" wrapText="1"/>
    </xf>
    <xf numFmtId="0" fontId="31" fillId="5" borderId="0" xfId="53" applyFont="1" applyFill="1" applyAlignment="1">
      <alignment vertical="center" wrapText="1"/>
    </xf>
    <xf numFmtId="0" fontId="38" fillId="5" borderId="0" xfId="53" applyFont="1" applyFill="1" applyAlignment="1">
      <alignment horizontal="center" vertical="center" wrapText="1"/>
    </xf>
    <xf numFmtId="0" fontId="35" fillId="5" borderId="0" xfId="53" applyFont="1" applyFill="1" applyAlignment="1">
      <alignment horizontal="center" vertical="center" wrapText="1"/>
    </xf>
    <xf numFmtId="0" fontId="35" fillId="5" borderId="0" xfId="53" applyFont="1" applyFill="1" applyAlignment="1">
      <alignment vertical="center" wrapText="1"/>
    </xf>
    <xf numFmtId="0" fontId="39" fillId="5" borderId="0" xfId="53" applyFont="1" applyFill="1" applyAlignment="1">
      <alignment horizontal="left" vertical="top" wrapText="1"/>
    </xf>
    <xf numFmtId="0" fontId="37" fillId="5" borderId="0" xfId="53" applyFont="1" applyFill="1">
      <alignment vertical="center"/>
    </xf>
    <xf numFmtId="0" fontId="36" fillId="5" borderId="0" xfId="53" applyFont="1" applyFill="1">
      <alignment vertical="center"/>
    </xf>
    <xf numFmtId="0" fontId="40" fillId="5" borderId="0" xfId="53" applyFont="1" applyFill="1">
      <alignment vertical="center"/>
    </xf>
    <xf numFmtId="0" fontId="41" fillId="5" borderId="0" xfId="53" applyFont="1" applyFill="1">
      <alignment vertical="center"/>
    </xf>
    <xf numFmtId="0" fontId="42" fillId="5" borderId="0" xfId="53" applyFont="1" applyFill="1">
      <alignment vertical="center"/>
    </xf>
    <xf numFmtId="0" fontId="43" fillId="5" borderId="0" xfId="53" applyFont="1" applyFill="1">
      <alignment vertical="center"/>
    </xf>
    <xf numFmtId="0" fontId="44" fillId="5" borderId="0" xfId="53" applyFont="1" applyFill="1">
      <alignment vertical="center"/>
    </xf>
    <xf numFmtId="0" fontId="45" fillId="6" borderId="0" xfId="53" applyFont="1" applyFill="1" applyAlignment="1">
      <alignment horizontal="center" vertical="center"/>
    </xf>
    <xf numFmtId="0" fontId="46" fillId="6" borderId="0" xfId="53" applyFont="1" applyFill="1" applyAlignment="1">
      <alignment horizontal="center" vertical="center"/>
    </xf>
    <xf numFmtId="0" fontId="47" fillId="6" borderId="0" xfId="9" applyNumberFormat="1" applyFont="1" applyFill="1" applyAlignment="1" applyProtection="1">
      <alignment horizontal="center" vertical="center"/>
    </xf>
    <xf numFmtId="0" fontId="48" fillId="6" borderId="0" xfId="53" applyFont="1" applyFill="1" applyAlignment="1">
      <alignment horizontal="center" vertical="center"/>
    </xf>
    <xf numFmtId="0" fontId="49" fillId="0" borderId="89" xfId="53" applyFont="1" applyBorder="1" applyAlignment="1" applyProtection="1">
      <alignment horizontal="center" vertical="center" shrinkToFit="1"/>
      <protection locked="0"/>
    </xf>
    <xf numFmtId="0" fontId="50" fillId="0" borderId="90" xfId="53" applyFont="1" applyBorder="1" applyAlignment="1" applyProtection="1">
      <alignment horizontal="center" vertical="center" shrinkToFit="1"/>
      <protection locked="0"/>
    </xf>
    <xf numFmtId="0" fontId="38" fillId="5" borderId="90" xfId="53" applyFont="1" applyFill="1" applyBorder="1" applyAlignment="1">
      <alignment horizontal="center"/>
    </xf>
    <xf numFmtId="0" fontId="35" fillId="5" borderId="90" xfId="53" applyFont="1" applyFill="1" applyBorder="1" applyAlignment="1">
      <alignment horizontal="center"/>
    </xf>
    <xf numFmtId="0" fontId="36" fillId="0" borderId="91" xfId="53" applyFont="1" applyBorder="1" applyAlignment="1" applyProtection="1">
      <alignment horizontal="center" vertical="center" shrinkToFit="1"/>
      <protection locked="0"/>
    </xf>
    <xf numFmtId="0" fontId="31" fillId="0" borderId="91" xfId="53" applyFont="1" applyBorder="1" applyAlignment="1" applyProtection="1">
      <alignment horizontal="center" vertical="center" shrinkToFit="1"/>
      <protection locked="0"/>
    </xf>
    <xf numFmtId="0" fontId="31" fillId="5" borderId="92" xfId="53" applyFont="1" applyFill="1" applyBorder="1" applyAlignment="1">
      <alignment horizontal="center" vertical="center"/>
    </xf>
    <xf numFmtId="0" fontId="44" fillId="0" borderId="93" xfId="53" applyFont="1" applyBorder="1" applyAlignment="1" applyProtection="1">
      <alignment horizontal="center" vertical="center" shrinkToFit="1"/>
      <protection locked="0"/>
    </xf>
    <xf numFmtId="0" fontId="44" fillId="0" borderId="94" xfId="53" applyFont="1" applyBorder="1" applyAlignment="1" applyProtection="1">
      <alignment horizontal="center" vertical="center" shrinkToFit="1"/>
      <protection locked="0"/>
    </xf>
    <xf numFmtId="0" fontId="36" fillId="0" borderId="95" xfId="0" applyFont="1" applyBorder="1" applyAlignment="1" applyProtection="1">
      <alignment horizontal="center" vertical="center" shrinkToFit="1"/>
      <protection locked="0"/>
    </xf>
    <xf numFmtId="0" fontId="36" fillId="0" borderId="96" xfId="0" applyFont="1" applyBorder="1" applyAlignment="1" applyProtection="1">
      <alignment horizontal="center" vertical="center" shrinkToFit="1"/>
      <protection locked="0"/>
    </xf>
    <xf numFmtId="0" fontId="51" fillId="5" borderId="97" xfId="53" applyFont="1" applyFill="1" applyBorder="1">
      <alignment vertical="center"/>
    </xf>
    <xf numFmtId="0" fontId="36" fillId="0" borderId="89" xfId="53" applyFont="1" applyBorder="1" applyAlignment="1" applyProtection="1">
      <alignment horizontal="center" vertical="center"/>
      <protection locked="0"/>
    </xf>
    <xf numFmtId="0" fontId="31" fillId="0" borderId="90" xfId="53" applyFont="1" applyBorder="1" applyAlignment="1" applyProtection="1">
      <alignment horizontal="center" vertical="center"/>
      <protection locked="0"/>
    </xf>
    <xf numFmtId="0" fontId="31" fillId="7" borderId="89" xfId="53" applyFont="1" applyFill="1" applyBorder="1" applyAlignment="1">
      <alignment horizontal="center" vertical="center"/>
    </xf>
    <xf numFmtId="0" fontId="31" fillId="7" borderId="90" xfId="53" applyFont="1" applyFill="1" applyBorder="1" applyAlignment="1">
      <alignment horizontal="center" vertical="center"/>
    </xf>
    <xf numFmtId="0" fontId="36" fillId="0" borderId="89" xfId="53" applyFont="1" applyBorder="1" applyAlignment="1" applyProtection="1">
      <alignment horizontal="center" vertical="center" shrinkToFit="1"/>
      <protection locked="0"/>
    </xf>
    <xf numFmtId="0" fontId="31" fillId="0" borderId="90" xfId="53" applyFont="1" applyBorder="1" applyAlignment="1" applyProtection="1">
      <alignment horizontal="center" vertical="center" shrinkToFit="1"/>
      <protection locked="0"/>
    </xf>
    <xf numFmtId="0" fontId="31" fillId="5" borderId="19" xfId="53" applyFont="1" applyFill="1" applyBorder="1" applyAlignment="1">
      <alignment horizontal="center" vertical="center"/>
    </xf>
    <xf numFmtId="0" fontId="31" fillId="5" borderId="53" xfId="53" applyFont="1" applyFill="1" applyBorder="1" applyAlignment="1">
      <alignment horizontal="center" vertical="center"/>
    </xf>
    <xf numFmtId="0" fontId="36" fillId="0" borderId="98" xfId="53" applyFont="1" applyBorder="1" applyAlignment="1" applyProtection="1">
      <alignment horizontal="center" vertical="center" shrinkToFit="1"/>
      <protection locked="0"/>
    </xf>
    <xf numFmtId="0" fontId="31" fillId="0" borderId="99" xfId="53" applyFont="1" applyBorder="1" applyAlignment="1" applyProtection="1">
      <alignment horizontal="center" vertical="center" shrinkToFit="1"/>
      <protection locked="0"/>
    </xf>
    <xf numFmtId="0" fontId="31" fillId="0" borderId="100" xfId="53" applyFont="1" applyBorder="1" applyAlignment="1" applyProtection="1">
      <alignment horizontal="center" vertical="center" shrinkToFit="1"/>
      <protection locked="0"/>
    </xf>
    <xf numFmtId="0" fontId="31" fillId="0" borderId="101" xfId="53" applyFont="1" applyBorder="1" applyAlignment="1" applyProtection="1">
      <alignment horizontal="center" vertical="center" shrinkToFit="1"/>
      <protection locked="0"/>
    </xf>
    <xf numFmtId="0" fontId="31" fillId="0" borderId="102" xfId="53" applyFont="1" applyBorder="1" applyAlignment="1" applyProtection="1">
      <alignment horizontal="center" vertical="center" shrinkToFit="1"/>
      <protection locked="0"/>
    </xf>
    <xf numFmtId="0" fontId="0" fillId="5" borderId="0" xfId="0" applyFill="1">
      <alignment vertical="center"/>
    </xf>
    <xf numFmtId="0" fontId="31" fillId="5" borderId="103" xfId="53" applyFont="1" applyFill="1" applyBorder="1" applyAlignment="1">
      <alignment horizontal="center" vertical="center"/>
    </xf>
    <xf numFmtId="0" fontId="49" fillId="6" borderId="104" xfId="53" applyFont="1" applyFill="1" applyBorder="1" applyAlignment="1">
      <alignment vertical="top" wrapText="1"/>
    </xf>
    <xf numFmtId="0" fontId="50" fillId="6" borderId="105" xfId="53" applyFont="1" applyFill="1" applyBorder="1" applyAlignment="1">
      <alignment vertical="top" wrapText="1"/>
    </xf>
    <xf numFmtId="0" fontId="50" fillId="6" borderId="106" xfId="53" applyFont="1" applyFill="1" applyBorder="1" applyAlignment="1">
      <alignment vertical="top" wrapText="1"/>
    </xf>
    <xf numFmtId="0" fontId="50" fillId="6" borderId="0" xfId="53" applyFont="1" applyFill="1" applyAlignment="1">
      <alignment vertical="top" wrapText="1"/>
    </xf>
    <xf numFmtId="0" fontId="50" fillId="6" borderId="107" xfId="53" applyFont="1" applyFill="1" applyBorder="1" applyAlignment="1">
      <alignment vertical="top" wrapText="1"/>
    </xf>
    <xf numFmtId="0" fontId="50" fillId="6" borderId="108" xfId="53" applyFont="1" applyFill="1" applyBorder="1" applyAlignment="1">
      <alignment vertical="top" wrapText="1"/>
    </xf>
    <xf numFmtId="0" fontId="50" fillId="5" borderId="0" xfId="53" applyFont="1" applyFill="1" applyAlignment="1">
      <alignment vertical="top" wrapText="1"/>
    </xf>
    <xf numFmtId="0" fontId="0" fillId="5" borderId="0" xfId="0" applyFill="1" applyAlignment="1">
      <alignment horizontal="right" vertical="center"/>
    </xf>
    <xf numFmtId="0" fontId="31" fillId="6" borderId="109" xfId="53" applyFont="1" applyFill="1" applyBorder="1" applyAlignment="1">
      <alignment vertical="top" wrapText="1"/>
    </xf>
    <xf numFmtId="0" fontId="31" fillId="6" borderId="110" xfId="53" applyFont="1" applyFill="1" applyBorder="1" applyAlignment="1">
      <alignment vertical="top" wrapText="1"/>
    </xf>
    <xf numFmtId="0" fontId="31" fillId="5" borderId="0" xfId="53" applyFont="1" applyFill="1" applyAlignment="1">
      <alignment vertical="top" wrapText="1"/>
    </xf>
    <xf numFmtId="0" fontId="31" fillId="6" borderId="111" xfId="53" applyFont="1" applyFill="1" applyBorder="1" applyAlignment="1">
      <alignment vertical="top" wrapText="1"/>
    </xf>
    <xf numFmtId="0" fontId="31" fillId="6" borderId="112" xfId="53" applyFont="1" applyFill="1" applyBorder="1" applyAlignment="1">
      <alignment vertical="top" wrapText="1"/>
    </xf>
    <xf numFmtId="0" fontId="31" fillId="6" borderId="113" xfId="53" applyFont="1" applyFill="1" applyBorder="1" applyAlignment="1">
      <alignment vertical="top" wrapText="1"/>
    </xf>
    <xf numFmtId="0" fontId="52" fillId="5" borderId="0" xfId="53" applyFont="1" applyFill="1">
      <alignment vertical="center"/>
    </xf>
    <xf numFmtId="0" fontId="53" fillId="5" borderId="0" xfId="53" applyFont="1" applyFill="1" applyAlignment="1"/>
    <xf numFmtId="0" fontId="54" fillId="5" borderId="0" xfId="53" applyFont="1" applyFill="1">
      <alignment vertical="center"/>
    </xf>
    <xf numFmtId="0" fontId="55" fillId="5" borderId="0" xfId="53" applyFont="1" applyFill="1" applyAlignment="1">
      <alignment horizontal="center" vertical="center"/>
    </xf>
    <xf numFmtId="0" fontId="56" fillId="5" borderId="0" xfId="53" applyFont="1" applyFill="1" applyAlignment="1">
      <alignment horizontal="center" vertical="center"/>
    </xf>
    <xf numFmtId="0" fontId="44" fillId="0" borderId="114" xfId="53" applyFont="1" applyBorder="1" applyAlignment="1" applyProtection="1">
      <alignment horizontal="center" vertical="center" shrinkToFit="1"/>
      <protection locked="0"/>
    </xf>
    <xf numFmtId="0" fontId="51" fillId="5" borderId="0" xfId="53" applyFont="1" applyFill="1">
      <alignment vertical="center"/>
    </xf>
    <xf numFmtId="0" fontId="31" fillId="5" borderId="115" xfId="53" applyFont="1" applyFill="1" applyBorder="1" applyAlignment="1">
      <alignment horizontal="center" vertical="center"/>
    </xf>
    <xf numFmtId="0" fontId="31" fillId="5" borderId="20" xfId="53" applyFont="1" applyFill="1" applyBorder="1" applyAlignment="1">
      <alignment horizontal="center" vertical="center"/>
    </xf>
    <xf numFmtId="0" fontId="36" fillId="0" borderId="99" xfId="53" applyFont="1" applyBorder="1" applyAlignment="1" applyProtection="1">
      <alignment horizontal="center" vertical="center" shrinkToFit="1"/>
      <protection locked="0"/>
    </xf>
    <xf numFmtId="0" fontId="31" fillId="0" borderId="116" xfId="53" applyFont="1" applyBorder="1" applyAlignment="1" applyProtection="1">
      <alignment horizontal="center" vertical="center" shrinkToFit="1"/>
      <protection locked="0"/>
    </xf>
    <xf numFmtId="0" fontId="31" fillId="0" borderId="117" xfId="53" applyFont="1" applyBorder="1" applyAlignment="1" applyProtection="1">
      <alignment horizontal="center" vertical="center" shrinkToFit="1"/>
      <protection locked="0"/>
    </xf>
    <xf numFmtId="0" fontId="31" fillId="0" borderId="89" xfId="53" applyFont="1" applyBorder="1" applyAlignment="1" applyProtection="1">
      <alignment horizontal="center" vertical="center" shrinkToFit="1"/>
      <protection locked="0"/>
    </xf>
    <xf numFmtId="0" fontId="31" fillId="0" borderId="118" xfId="53" applyFont="1" applyBorder="1" applyAlignment="1" applyProtection="1">
      <alignment horizontal="center" vertical="center" shrinkToFit="1"/>
      <protection locked="0"/>
    </xf>
    <xf numFmtId="0" fontId="31" fillId="0" borderId="119" xfId="53" applyFont="1" applyBorder="1" applyAlignment="1" applyProtection="1">
      <alignment horizontal="center" vertical="center" shrinkToFit="1"/>
      <protection locked="0"/>
    </xf>
    <xf numFmtId="0" fontId="31" fillId="0" borderId="120" xfId="53" applyFont="1" applyBorder="1" applyAlignment="1" applyProtection="1">
      <alignment horizontal="center" vertical="center" shrinkToFit="1"/>
      <protection locked="0"/>
    </xf>
    <xf numFmtId="0" fontId="31" fillId="0" borderId="121" xfId="53" applyFont="1" applyBorder="1" applyAlignment="1" applyProtection="1">
      <alignment horizontal="center" vertical="center" shrinkToFit="1"/>
      <protection locked="0"/>
    </xf>
    <xf numFmtId="0" fontId="37" fillId="5" borderId="0" xfId="53" applyFont="1" applyFill="1" applyAlignment="1">
      <alignment vertical="top"/>
    </xf>
    <xf numFmtId="0" fontId="31" fillId="5" borderId="0" xfId="53" applyFont="1" applyFill="1" applyAlignment="1"/>
    <xf numFmtId="0" fontId="53" fillId="5" borderId="0" xfId="53" applyFont="1" applyFill="1">
      <alignment vertical="center"/>
    </xf>
    <xf numFmtId="0" fontId="36" fillId="0" borderId="122" xfId="0" applyFont="1" applyBorder="1" applyAlignment="1" applyProtection="1">
      <alignment horizontal="center" vertical="center" shrinkToFit="1"/>
      <protection locked="0"/>
    </xf>
    <xf numFmtId="0" fontId="57" fillId="5" borderId="0" xfId="53" applyFont="1" applyFill="1" applyAlignment="1">
      <alignment horizontal="left" vertical="center" wrapText="1"/>
    </xf>
    <xf numFmtId="0" fontId="57" fillId="5" borderId="0" xfId="53" applyFont="1" applyFill="1" applyAlignment="1">
      <alignment horizontal="left" vertical="center"/>
    </xf>
    <xf numFmtId="0" fontId="53" fillId="5" borderId="0" xfId="53" applyFont="1" applyFill="1" applyAlignment="1">
      <alignment horizontal="left" vertical="center"/>
    </xf>
    <xf numFmtId="0" fontId="57" fillId="5" borderId="0" xfId="53" applyFont="1" applyFill="1">
      <alignment vertical="center"/>
    </xf>
    <xf numFmtId="0" fontId="58" fillId="5" borderId="0" xfId="53" applyFont="1" applyFill="1">
      <alignment vertical="center"/>
    </xf>
    <xf numFmtId="0" fontId="50" fillId="0" borderId="117" xfId="53" applyFont="1" applyBorder="1" applyAlignment="1" applyProtection="1">
      <alignment horizontal="center" vertical="center" shrinkToFit="1"/>
      <protection locked="0"/>
    </xf>
    <xf numFmtId="0" fontId="59" fillId="5" borderId="0" xfId="53" applyFont="1" applyFill="1">
      <alignment vertical="center"/>
    </xf>
    <xf numFmtId="0" fontId="31" fillId="0" borderId="117" xfId="53" applyFont="1" applyBorder="1" applyAlignment="1" applyProtection="1">
      <alignment horizontal="center" vertical="center"/>
      <protection locked="0"/>
    </xf>
    <xf numFmtId="0" fontId="57" fillId="5" borderId="0" xfId="53" applyFont="1" applyFill="1" applyAlignment="1">
      <alignment vertical="center" wrapText="1"/>
    </xf>
    <xf numFmtId="0" fontId="31" fillId="7" borderId="117" xfId="53" applyFont="1" applyFill="1" applyBorder="1" applyAlignment="1">
      <alignment horizontal="center" vertical="center"/>
    </xf>
    <xf numFmtId="0" fontId="57" fillId="5" borderId="123" xfId="53" applyFont="1" applyFill="1" applyBorder="1" applyAlignment="1">
      <alignment horizontal="left" vertical="center" wrapText="1"/>
    </xf>
    <xf numFmtId="0" fontId="57" fillId="5" borderId="0" xfId="53" applyFont="1" applyFill="1" applyAlignment="1">
      <alignment horizontal="left" vertical="top" wrapText="1"/>
    </xf>
    <xf numFmtId="0" fontId="50" fillId="6" borderId="124" xfId="53" applyFont="1" applyFill="1" applyBorder="1" applyAlignment="1">
      <alignment vertical="top" wrapText="1"/>
    </xf>
    <xf numFmtId="0" fontId="50" fillId="6" borderId="103" xfId="53" applyFont="1" applyFill="1" applyBorder="1" applyAlignment="1">
      <alignment vertical="top" wrapText="1"/>
    </xf>
    <xf numFmtId="0" fontId="50" fillId="6" borderId="125" xfId="53" applyFont="1" applyFill="1" applyBorder="1" applyAlignment="1">
      <alignment vertical="top" wrapText="1"/>
    </xf>
    <xf numFmtId="0" fontId="31" fillId="6" borderId="126" xfId="53" applyFont="1" applyFill="1" applyBorder="1" applyAlignment="1">
      <alignment vertical="top" wrapText="1"/>
    </xf>
    <xf numFmtId="0" fontId="31" fillId="6" borderId="127" xfId="53" applyFont="1" applyFill="1" applyBorder="1" applyAlignment="1">
      <alignment vertical="top" wrapText="1"/>
    </xf>
    <xf numFmtId="0" fontId="29" fillId="4" borderId="0" xfId="53" applyFont="1" applyFill="1" applyAlignment="1">
      <alignment horizontal="center" vertical="center" shrinkToFit="1"/>
    </xf>
    <xf numFmtId="0" fontId="30" fillId="8" borderId="0" xfId="53" applyFont="1" applyFill="1">
      <alignment vertical="center"/>
    </xf>
    <xf numFmtId="0" fontId="31" fillId="8" borderId="0" xfId="53" applyFont="1" applyFill="1">
      <alignment vertical="center"/>
    </xf>
    <xf numFmtId="0" fontId="31" fillId="9" borderId="0" xfId="53" applyFont="1" applyFill="1">
      <alignment vertical="center"/>
    </xf>
    <xf numFmtId="0" fontId="60" fillId="9" borderId="0" xfId="53" applyFont="1" applyFill="1" applyAlignment="1">
      <alignment horizontal="left" vertical="center"/>
    </xf>
    <xf numFmtId="0" fontId="31" fillId="9" borderId="128" xfId="53" applyFont="1" applyFill="1" applyBorder="1">
      <alignment vertical="center"/>
    </xf>
    <xf numFmtId="0" fontId="33" fillId="9" borderId="129" xfId="53" applyFont="1" applyFill="1" applyBorder="1" applyAlignment="1">
      <alignment horizontal="center" vertical="center"/>
    </xf>
    <xf numFmtId="0" fontId="33" fillId="9" borderId="130" xfId="53" applyFont="1" applyFill="1" applyBorder="1" applyAlignment="1">
      <alignment horizontal="center" vertical="center"/>
    </xf>
    <xf numFmtId="0" fontId="57" fillId="9" borderId="0" xfId="53" applyFont="1" applyFill="1" applyAlignment="1">
      <alignment vertical="top"/>
    </xf>
    <xf numFmtId="0" fontId="31" fillId="9" borderId="0" xfId="53" applyFont="1" applyFill="1" applyAlignment="1">
      <alignment horizontal="center" vertical="center"/>
    </xf>
    <xf numFmtId="0" fontId="60" fillId="8" borderId="0" xfId="53" applyFont="1" applyFill="1" applyAlignment="1">
      <alignment horizontal="left" vertical="center"/>
    </xf>
    <xf numFmtId="0" fontId="31" fillId="8" borderId="0" xfId="53" applyFont="1" applyFill="1" applyAlignment="1">
      <alignment horizontal="right" vertical="center"/>
    </xf>
    <xf numFmtId="0" fontId="31" fillId="8" borderId="0" xfId="53" applyFont="1" applyFill="1" applyAlignment="1">
      <alignment horizontal="center" vertical="center"/>
    </xf>
    <xf numFmtId="0" fontId="31" fillId="10" borderId="131" xfId="53" applyFont="1" applyFill="1" applyBorder="1" applyAlignment="1">
      <alignment horizontal="center" vertical="center"/>
    </xf>
    <xf numFmtId="0" fontId="31" fillId="10" borderId="132" xfId="53" applyFont="1" applyFill="1" applyBorder="1" applyAlignment="1">
      <alignment horizontal="center" vertical="center"/>
    </xf>
    <xf numFmtId="0" fontId="31" fillId="10" borderId="133" xfId="53" applyFont="1" applyFill="1" applyBorder="1" applyAlignment="1">
      <alignment horizontal="center" vertical="center"/>
    </xf>
    <xf numFmtId="0" fontId="31" fillId="10" borderId="134" xfId="53" applyFont="1" applyFill="1" applyBorder="1" applyAlignment="1">
      <alignment horizontal="center" vertical="center"/>
    </xf>
    <xf numFmtId="0" fontId="31" fillId="8" borderId="135" xfId="53" applyFont="1" applyFill="1" applyBorder="1" applyAlignment="1">
      <alignment horizontal="center" vertical="center"/>
    </xf>
    <xf numFmtId="0" fontId="31" fillId="8" borderId="136" xfId="53" applyFont="1" applyFill="1" applyBorder="1" applyAlignment="1">
      <alignment horizontal="center" vertical="center"/>
    </xf>
    <xf numFmtId="0" fontId="31" fillId="8" borderId="137" xfId="53" applyFont="1" applyFill="1" applyBorder="1" applyAlignment="1">
      <alignment horizontal="center" vertical="center"/>
    </xf>
    <xf numFmtId="0" fontId="31" fillId="10" borderId="138" xfId="53" applyFont="1" applyFill="1" applyBorder="1" applyAlignment="1">
      <alignment horizontal="center" vertical="center"/>
    </xf>
    <xf numFmtId="0" fontId="31" fillId="10" borderId="139" xfId="53" applyFont="1" applyFill="1" applyBorder="1" applyAlignment="1">
      <alignment horizontal="center" vertical="center"/>
    </xf>
    <xf numFmtId="0" fontId="31" fillId="8" borderId="140" xfId="53" applyFont="1" applyFill="1" applyBorder="1" applyAlignment="1">
      <alignment horizontal="center" vertical="center"/>
    </xf>
    <xf numFmtId="0" fontId="31" fillId="8" borderId="141" xfId="53" applyFont="1" applyFill="1" applyBorder="1" applyAlignment="1">
      <alignment horizontal="center" vertical="center"/>
    </xf>
    <xf numFmtId="0" fontId="31" fillId="8" borderId="142" xfId="53" applyFont="1" applyFill="1" applyBorder="1" applyAlignment="1">
      <alignment horizontal="center" vertical="center"/>
    </xf>
    <xf numFmtId="0" fontId="31" fillId="8" borderId="139" xfId="53" applyFont="1" applyFill="1" applyBorder="1" applyAlignment="1">
      <alignment horizontal="center" vertical="center"/>
    </xf>
    <xf numFmtId="0" fontId="61" fillId="9" borderId="143" xfId="53" applyFont="1" applyFill="1" applyBorder="1">
      <alignment vertical="center"/>
    </xf>
    <xf numFmtId="0" fontId="61" fillId="9" borderId="0" xfId="53" applyFont="1" applyFill="1">
      <alignment vertical="center"/>
    </xf>
    <xf numFmtId="0" fontId="57" fillId="9" borderId="0" xfId="53" applyFont="1" applyFill="1">
      <alignment vertical="center"/>
    </xf>
    <xf numFmtId="0" fontId="44" fillId="4" borderId="2" xfId="53" applyFont="1" applyFill="1" applyBorder="1" applyAlignment="1" applyProtection="1">
      <alignment horizontal="left" vertical="center" shrinkToFit="1"/>
      <protection locked="0"/>
    </xf>
    <xf numFmtId="0" fontId="61" fillId="4" borderId="3" xfId="53" applyFont="1" applyFill="1" applyBorder="1" applyAlignment="1" applyProtection="1">
      <alignment horizontal="left" vertical="center" shrinkToFit="1"/>
      <protection locked="0"/>
    </xf>
    <xf numFmtId="0" fontId="36" fillId="4" borderId="135" xfId="53" applyFont="1" applyFill="1" applyBorder="1" applyAlignment="1" applyProtection="1">
      <alignment horizontal="center" vertical="center" shrinkToFit="1"/>
      <protection locked="0"/>
    </xf>
    <xf numFmtId="0" fontId="31" fillId="4" borderId="136" xfId="53" applyFont="1" applyFill="1" applyBorder="1" applyAlignment="1" applyProtection="1">
      <alignment horizontal="center" vertical="center" shrinkToFit="1"/>
      <protection locked="0"/>
    </xf>
    <xf numFmtId="0" fontId="31" fillId="4" borderId="137" xfId="53" applyFont="1" applyFill="1" applyBorder="1" applyAlignment="1" applyProtection="1">
      <alignment horizontal="center" vertical="center" shrinkToFit="1"/>
      <protection locked="0"/>
    </xf>
    <xf numFmtId="0" fontId="0" fillId="0" borderId="134" xfId="0" applyBorder="1" applyAlignment="1">
      <alignment horizontal="center" vertical="center"/>
    </xf>
    <xf numFmtId="0" fontId="36" fillId="4" borderId="140" xfId="53" applyFont="1" applyFill="1" applyBorder="1" applyAlignment="1" applyProtection="1">
      <alignment horizontal="center" vertical="center" shrinkToFit="1"/>
      <protection locked="0"/>
    </xf>
    <xf numFmtId="0" fontId="31" fillId="4" borderId="141" xfId="53" applyFont="1" applyFill="1" applyBorder="1" applyAlignment="1" applyProtection="1">
      <alignment horizontal="center" vertical="center" shrinkToFit="1"/>
      <protection locked="0"/>
    </xf>
    <xf numFmtId="0" fontId="31" fillId="4" borderId="142" xfId="53" applyFont="1" applyFill="1" applyBorder="1" applyAlignment="1" applyProtection="1">
      <alignment horizontal="center" vertical="center" shrinkToFit="1"/>
      <protection locked="0"/>
    </xf>
    <xf numFmtId="0" fontId="0" fillId="0" borderId="139" xfId="0" applyBorder="1" applyAlignment="1">
      <alignment horizontal="center" vertical="center"/>
    </xf>
    <xf numFmtId="0" fontId="31" fillId="4" borderId="140" xfId="53" applyFont="1" applyFill="1" applyBorder="1" applyAlignment="1" applyProtection="1">
      <alignment horizontal="center" vertical="center" shrinkToFit="1"/>
      <protection locked="0"/>
    </xf>
    <xf numFmtId="0" fontId="61" fillId="4" borderId="4" xfId="53" applyFont="1" applyFill="1" applyBorder="1" applyAlignment="1" applyProtection="1">
      <alignment horizontal="left" vertical="center" shrinkToFit="1"/>
      <protection locked="0"/>
    </xf>
    <xf numFmtId="0" fontId="57" fillId="8" borderId="0" xfId="53" applyFont="1" applyFill="1">
      <alignment vertical="center"/>
    </xf>
    <xf numFmtId="0" fontId="39" fillId="8" borderId="27" xfId="53" applyFont="1" applyFill="1" applyBorder="1" applyAlignment="1">
      <alignment horizontal="center" vertical="center"/>
    </xf>
    <xf numFmtId="0" fontId="39" fillId="8" borderId="28" xfId="53" applyFont="1" applyFill="1" applyBorder="1" applyAlignment="1">
      <alignment horizontal="center" vertical="center"/>
    </xf>
    <xf numFmtId="0" fontId="39" fillId="8" borderId="144" xfId="53" applyFont="1" applyFill="1" applyBorder="1" applyAlignment="1">
      <alignment horizontal="center" vertical="center"/>
    </xf>
    <xf numFmtId="0" fontId="39" fillId="8" borderId="18" xfId="53" applyFont="1" applyFill="1" applyBorder="1" applyAlignment="1">
      <alignment horizontal="center" vertical="center"/>
    </xf>
    <xf numFmtId="0" fontId="31" fillId="10" borderId="145" xfId="53" applyFont="1" applyFill="1" applyBorder="1" applyAlignment="1">
      <alignment horizontal="center" vertical="center"/>
    </xf>
    <xf numFmtId="0" fontId="31" fillId="10" borderId="146" xfId="53" applyFont="1" applyFill="1" applyBorder="1" applyAlignment="1">
      <alignment horizontal="center" vertical="center"/>
    </xf>
    <xf numFmtId="0" fontId="31" fillId="10" borderId="147" xfId="53" applyFont="1" applyFill="1" applyBorder="1" applyAlignment="1">
      <alignment horizontal="center" vertical="center"/>
    </xf>
    <xf numFmtId="0" fontId="31" fillId="10" borderId="148" xfId="53" applyFont="1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31" fillId="8" borderId="149" xfId="53" applyFont="1" applyFill="1" applyBorder="1" applyAlignment="1">
      <alignment horizontal="center" vertical="center"/>
    </xf>
    <xf numFmtId="0" fontId="31" fillId="8" borderId="134" xfId="53" applyFont="1" applyFill="1" applyBorder="1" applyAlignment="1">
      <alignment horizontal="center" vertical="center"/>
    </xf>
    <xf numFmtId="0" fontId="62" fillId="4" borderId="135" xfId="53" applyFont="1" applyFill="1" applyBorder="1" applyAlignment="1" applyProtection="1">
      <alignment horizontal="center" vertical="center"/>
      <protection locked="0"/>
    </xf>
    <xf numFmtId="0" fontId="62" fillId="4" borderId="136" xfId="53" applyFont="1" applyFill="1" applyBorder="1" applyAlignment="1" applyProtection="1">
      <alignment horizontal="center" vertical="center"/>
      <protection locked="0"/>
    </xf>
    <xf numFmtId="0" fontId="0" fillId="0" borderId="14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62" fillId="4" borderId="140" xfId="53" applyFont="1" applyFill="1" applyBorder="1" applyAlignment="1" applyProtection="1">
      <alignment horizontal="center" vertical="center"/>
      <protection locked="0"/>
    </xf>
    <xf numFmtId="0" fontId="62" fillId="4" borderId="141" xfId="53" applyFont="1" applyFill="1" applyBorder="1" applyAlignment="1" applyProtection="1">
      <alignment horizontal="center" vertical="center"/>
      <protection locked="0"/>
    </xf>
    <xf numFmtId="0" fontId="63" fillId="9" borderId="0" xfId="53" applyFont="1" applyFill="1">
      <alignment vertical="center"/>
    </xf>
    <xf numFmtId="0" fontId="64" fillId="9" borderId="0" xfId="53" applyFont="1" applyFill="1">
      <alignment vertical="center"/>
    </xf>
    <xf numFmtId="0" fontId="39" fillId="8" borderId="44" xfId="53" applyFont="1" applyFill="1" applyBorder="1" applyAlignment="1">
      <alignment horizontal="center" vertical="center"/>
    </xf>
    <xf numFmtId="0" fontId="39" fillId="8" borderId="66" xfId="53" applyFont="1" applyFill="1" applyBorder="1" applyAlignment="1">
      <alignment horizontal="center" vertical="center"/>
    </xf>
    <xf numFmtId="0" fontId="61" fillId="8" borderId="0" xfId="53" applyFont="1" applyFill="1">
      <alignment vertical="center"/>
    </xf>
    <xf numFmtId="0" fontId="31" fillId="10" borderId="150" xfId="53" applyFont="1" applyFill="1" applyBorder="1" applyAlignment="1">
      <alignment horizontal="center" vertical="center"/>
    </xf>
    <xf numFmtId="0" fontId="53" fillId="8" borderId="0" xfId="53" applyFont="1" applyFill="1">
      <alignment vertical="center"/>
    </xf>
    <xf numFmtId="0" fontId="62" fillId="4" borderId="151" xfId="53" applyFont="1" applyFill="1" applyBorder="1" applyAlignment="1" applyProtection="1">
      <alignment horizontal="center" vertical="center"/>
      <protection locked="0"/>
    </xf>
    <xf numFmtId="0" fontId="62" fillId="4" borderId="152" xfId="53" applyFont="1" applyFill="1" applyBorder="1" applyAlignment="1" applyProtection="1">
      <alignment horizontal="center" vertical="center"/>
      <protection locked="0"/>
    </xf>
    <xf numFmtId="0" fontId="64" fillId="8" borderId="0" xfId="53" applyFont="1" applyFill="1">
      <alignment vertical="center"/>
    </xf>
    <xf numFmtId="0" fontId="65" fillId="8" borderId="0" xfId="53" applyFont="1" applyFill="1">
      <alignment vertical="center"/>
    </xf>
    <xf numFmtId="0" fontId="66" fillId="8" borderId="0" xfId="53" applyFont="1" applyFill="1">
      <alignment vertical="center"/>
    </xf>
    <xf numFmtId="0" fontId="67" fillId="8" borderId="0" xfId="53" applyFont="1" applyFill="1">
      <alignment vertical="center"/>
    </xf>
    <xf numFmtId="0" fontId="64" fillId="8" borderId="0" xfId="53" applyFont="1" applyFill="1" applyAlignment="1">
      <alignment horizontal="left" vertical="center" wrapText="1"/>
    </xf>
    <xf numFmtId="0" fontId="68" fillId="8" borderId="0" xfId="53" applyFont="1" applyFill="1">
      <alignment vertical="center"/>
    </xf>
    <xf numFmtId="0" fontId="69" fillId="8" borderId="0" xfId="53" applyFont="1" applyFill="1" applyAlignment="1">
      <alignment horizontal="left" vertical="center"/>
    </xf>
    <xf numFmtId="0" fontId="70" fillId="8" borderId="0" xfId="53" applyFont="1" applyFill="1" applyAlignment="1">
      <alignment horizontal="left" vertical="center"/>
    </xf>
    <xf numFmtId="0" fontId="71" fillId="8" borderId="0" xfId="53" applyFont="1" applyFill="1">
      <alignment vertical="center"/>
    </xf>
    <xf numFmtId="0" fontId="28" fillId="4" borderId="0" xfId="53" applyFont="1" applyFill="1" applyAlignment="1">
      <alignment vertical="center" shrinkToFit="1"/>
    </xf>
    <xf numFmtId="0" fontId="29" fillId="4" borderId="0" xfId="53" applyFont="1" applyFill="1" applyAlignment="1">
      <alignment vertical="center" shrinkToFit="1"/>
    </xf>
    <xf numFmtId="0" fontId="31" fillId="10" borderId="153" xfId="53" applyFont="1" applyFill="1" applyBorder="1" applyAlignment="1">
      <alignment horizontal="center" vertical="center"/>
    </xf>
    <xf numFmtId="0" fontId="31" fillId="10" borderId="154" xfId="53" applyFont="1" applyFill="1" applyBorder="1" applyAlignment="1">
      <alignment horizontal="center" vertical="center"/>
    </xf>
    <xf numFmtId="0" fontId="31" fillId="8" borderId="154" xfId="53" applyFont="1" applyFill="1" applyBorder="1" applyAlignment="1">
      <alignment horizontal="center" vertical="center"/>
    </xf>
    <xf numFmtId="0" fontId="72" fillId="4" borderId="140" xfId="53" applyFont="1" applyFill="1" applyBorder="1" applyAlignment="1" applyProtection="1">
      <alignment horizontal="center" vertical="center" shrinkToFit="1"/>
      <protection locked="0"/>
    </xf>
    <xf numFmtId="0" fontId="31" fillId="4" borderId="155" xfId="53" applyFont="1" applyFill="1" applyBorder="1" applyAlignment="1" applyProtection="1">
      <alignment horizontal="center" vertical="center" shrinkToFit="1"/>
      <protection locked="0"/>
    </xf>
    <xf numFmtId="0" fontId="31" fillId="4" borderId="156" xfId="53" applyFont="1" applyFill="1" applyBorder="1" applyAlignment="1" applyProtection="1">
      <alignment horizontal="center" vertical="center" shrinkToFit="1"/>
      <protection locked="0"/>
    </xf>
    <xf numFmtId="0" fontId="31" fillId="4" borderId="157" xfId="53" applyFont="1" applyFill="1" applyBorder="1" applyAlignment="1" applyProtection="1">
      <alignment horizontal="center" vertical="center" shrinkToFit="1"/>
      <protection locked="0"/>
    </xf>
    <xf numFmtId="0" fontId="0" fillId="0" borderId="154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1" fillId="8" borderId="46" xfId="53" applyFont="1" applyFill="1" applyBorder="1" applyAlignment="1">
      <alignment horizontal="center" vertical="center"/>
    </xf>
    <xf numFmtId="0" fontId="31" fillId="8" borderId="88" xfId="53" applyFont="1" applyFill="1" applyBorder="1" applyAlignment="1">
      <alignment horizontal="center" vertical="center"/>
    </xf>
    <xf numFmtId="0" fontId="62" fillId="4" borderId="155" xfId="53" applyFont="1" applyFill="1" applyBorder="1" applyAlignment="1" applyProtection="1">
      <alignment horizontal="center" vertical="center"/>
      <protection locked="0"/>
    </xf>
    <xf numFmtId="0" fontId="62" fillId="4" borderId="156" xfId="53" applyFont="1" applyFill="1" applyBorder="1" applyAlignment="1" applyProtection="1">
      <alignment horizontal="center" vertical="center"/>
      <protection locked="0"/>
    </xf>
    <xf numFmtId="0" fontId="36" fillId="8" borderId="0" xfId="53" applyFont="1" applyFill="1">
      <alignment vertical="center"/>
    </xf>
    <xf numFmtId="0" fontId="62" fillId="4" borderId="158" xfId="53" applyFont="1" applyFill="1" applyBorder="1" applyAlignment="1" applyProtection="1">
      <alignment horizontal="center" vertical="center"/>
      <protection locked="0"/>
    </xf>
    <xf numFmtId="0" fontId="0" fillId="11" borderId="0" xfId="0" applyFill="1">
      <alignment vertical="center"/>
    </xf>
    <xf numFmtId="0" fontId="73" fillId="4" borderId="45" xfId="53" applyFont="1" applyFill="1" applyBorder="1" applyAlignment="1">
      <alignment horizontal="center" vertical="center" shrinkToFit="1"/>
    </xf>
    <xf numFmtId="0" fontId="28" fillId="4" borderId="34" xfId="53" applyFont="1" applyFill="1" applyBorder="1" applyAlignment="1">
      <alignment horizontal="center" vertical="center" shrinkToFit="1"/>
    </xf>
    <xf numFmtId="0" fontId="29" fillId="4" borderId="21" xfId="53" applyFont="1" applyFill="1" applyBorder="1" applyAlignment="1">
      <alignment horizontal="left" vertical="center" shrinkToFit="1"/>
    </xf>
    <xf numFmtId="0" fontId="30" fillId="11" borderId="21" xfId="53" applyFont="1" applyFill="1" applyBorder="1" applyAlignment="1">
      <alignment horizontal="left" vertical="center"/>
    </xf>
    <xf numFmtId="0" fontId="31" fillId="11" borderId="0" xfId="53" applyFont="1" applyFill="1">
      <alignment vertical="center"/>
    </xf>
    <xf numFmtId="0" fontId="30" fillId="11" borderId="21" xfId="53" applyFont="1" applyFill="1" applyBorder="1">
      <alignment vertical="center"/>
    </xf>
    <xf numFmtId="0" fontId="31" fillId="11" borderId="0" xfId="53" applyFont="1" applyFill="1" applyAlignment="1">
      <alignment horizontal="right" vertical="center"/>
    </xf>
    <xf numFmtId="0" fontId="31" fillId="11" borderId="0" xfId="53" applyFont="1" applyFill="1" applyAlignment="1">
      <alignment horizontal="center" vertical="center"/>
    </xf>
    <xf numFmtId="0" fontId="35" fillId="11" borderId="21" xfId="53" applyFont="1" applyFill="1" applyBorder="1">
      <alignment vertical="center"/>
    </xf>
    <xf numFmtId="0" fontId="35" fillId="11" borderId="0" xfId="53" applyFont="1" applyFill="1">
      <alignment vertical="center"/>
    </xf>
    <xf numFmtId="0" fontId="31" fillId="11" borderId="21" xfId="53" applyFont="1" applyFill="1" applyBorder="1" applyAlignment="1">
      <alignment horizontal="right" vertical="center" shrinkToFit="1"/>
    </xf>
    <xf numFmtId="0" fontId="31" fillId="11" borderId="0" xfId="53" applyFont="1" applyFill="1" applyAlignment="1">
      <alignment horizontal="right" vertical="center" shrinkToFit="1"/>
    </xf>
    <xf numFmtId="0" fontId="36" fillId="11" borderId="0" xfId="53" applyFont="1" applyFill="1" applyAlignment="1">
      <alignment horizontal="right" vertical="center"/>
    </xf>
    <xf numFmtId="0" fontId="31" fillId="11" borderId="21" xfId="53" applyFont="1" applyFill="1" applyBorder="1">
      <alignment vertical="center"/>
    </xf>
    <xf numFmtId="0" fontId="37" fillId="11" borderId="0" xfId="53" applyFont="1" applyFill="1" applyAlignment="1">
      <alignment horizontal="left" vertical="center"/>
    </xf>
    <xf numFmtId="0" fontId="33" fillId="11" borderId="0" xfId="53" applyFont="1" applyFill="1" applyAlignment="1">
      <alignment horizontal="left" vertical="center"/>
    </xf>
    <xf numFmtId="0" fontId="74" fillId="11" borderId="0" xfId="53" applyFont="1" applyFill="1">
      <alignment vertical="center"/>
    </xf>
    <xf numFmtId="0" fontId="33" fillId="11" borderId="0" xfId="53" applyFont="1" applyFill="1">
      <alignment vertical="center"/>
    </xf>
    <xf numFmtId="0" fontId="31" fillId="12" borderId="21" xfId="53" applyFont="1" applyFill="1" applyBorder="1">
      <alignment vertical="center"/>
    </xf>
    <xf numFmtId="0" fontId="37" fillId="12" borderId="0" xfId="53" applyFont="1" applyFill="1">
      <alignment vertical="center"/>
    </xf>
    <xf numFmtId="0" fontId="33" fillId="12" borderId="0" xfId="53" applyFont="1" applyFill="1">
      <alignment vertical="center"/>
    </xf>
    <xf numFmtId="0" fontId="37" fillId="11" borderId="0" xfId="53" applyFont="1" applyFill="1">
      <alignment vertical="center"/>
    </xf>
    <xf numFmtId="0" fontId="36" fillId="11" borderId="0" xfId="53" applyFont="1" applyFill="1" applyAlignment="1" applyProtection="1">
      <alignment horizontal="center" vertical="center" shrinkToFit="1"/>
      <protection locked="0"/>
    </xf>
    <xf numFmtId="0" fontId="31" fillId="11" borderId="0" xfId="53" applyFont="1" applyFill="1" applyAlignment="1" applyProtection="1">
      <alignment horizontal="center" vertical="center" shrinkToFit="1"/>
      <protection locked="0"/>
    </xf>
    <xf numFmtId="0" fontId="60" fillId="11" borderId="21" xfId="53" applyFont="1" applyFill="1" applyBorder="1">
      <alignment vertical="center"/>
    </xf>
    <xf numFmtId="0" fontId="60" fillId="11" borderId="0" xfId="53" applyFont="1" applyFill="1">
      <alignment vertical="center"/>
    </xf>
    <xf numFmtId="0" fontId="75" fillId="11" borderId="0" xfId="53" applyFont="1" applyFill="1">
      <alignment vertical="center"/>
    </xf>
    <xf numFmtId="0" fontId="76" fillId="11" borderId="0" xfId="53" applyFont="1" applyFill="1" applyAlignment="1">
      <alignment horizontal="left" vertical="center"/>
    </xf>
    <xf numFmtId="0" fontId="77" fillId="11" borderId="0" xfId="53" applyFont="1" applyFill="1" applyAlignment="1">
      <alignment horizontal="left" vertical="center" shrinkToFit="1"/>
    </xf>
    <xf numFmtId="0" fontId="60" fillId="11" borderId="0" xfId="53" applyFont="1" applyFill="1" applyAlignment="1">
      <alignment horizontal="left" vertical="center" shrinkToFit="1"/>
    </xf>
    <xf numFmtId="0" fontId="31" fillId="11" borderId="0" xfId="53" applyFont="1" applyFill="1" applyAlignment="1">
      <alignment horizontal="left" vertical="center"/>
    </xf>
    <xf numFmtId="0" fontId="78" fillId="11" borderId="0" xfId="53" applyFont="1" applyFill="1" applyAlignment="1">
      <alignment horizontal="left" vertical="center"/>
    </xf>
    <xf numFmtId="0" fontId="78" fillId="11" borderId="0" xfId="53" applyFont="1" applyFill="1">
      <alignment vertical="center"/>
    </xf>
    <xf numFmtId="0" fontId="76" fillId="13" borderId="0" xfId="53" applyFont="1" applyFill="1" applyAlignment="1">
      <alignment horizontal="left" vertical="center"/>
    </xf>
    <xf numFmtId="0" fontId="78" fillId="13" borderId="0" xfId="53" applyFont="1" applyFill="1">
      <alignment vertical="center"/>
    </xf>
    <xf numFmtId="0" fontId="79" fillId="11" borderId="0" xfId="53" applyFont="1" applyFill="1" applyAlignment="1">
      <alignment horizontal="left" vertical="center"/>
    </xf>
    <xf numFmtId="0" fontId="31" fillId="11" borderId="159" xfId="53" applyFont="1" applyFill="1" applyBorder="1" applyAlignment="1">
      <alignment horizontal="center" vertical="center"/>
    </xf>
    <xf numFmtId="0" fontId="31" fillId="11" borderId="160" xfId="53" applyFont="1" applyFill="1" applyBorder="1" applyAlignment="1">
      <alignment horizontal="center" vertical="center"/>
    </xf>
    <xf numFmtId="0" fontId="56" fillId="11" borderId="0" xfId="53" applyFont="1" applyFill="1">
      <alignment vertical="center"/>
    </xf>
    <xf numFmtId="0" fontId="56" fillId="11" borderId="0" xfId="53" applyFont="1" applyFill="1" applyAlignment="1">
      <alignment horizontal="center" vertical="center"/>
    </xf>
    <xf numFmtId="0" fontId="49" fillId="6" borderId="89" xfId="53" applyFont="1" applyFill="1" applyBorder="1" applyAlignment="1" applyProtection="1">
      <alignment horizontal="center" vertical="center" shrinkToFit="1"/>
      <protection locked="0"/>
    </xf>
    <xf numFmtId="0" fontId="50" fillId="6" borderId="90" xfId="53" applyFont="1" applyFill="1" applyBorder="1" applyAlignment="1" applyProtection="1">
      <alignment horizontal="center" vertical="center" shrinkToFit="1"/>
      <protection locked="0"/>
    </xf>
    <xf numFmtId="0" fontId="38" fillId="11" borderId="90" xfId="53" applyFont="1" applyFill="1" applyBorder="1" applyAlignment="1">
      <alignment horizontal="center"/>
    </xf>
    <xf numFmtId="0" fontId="35" fillId="11" borderId="90" xfId="53" applyFont="1" applyFill="1" applyBorder="1" applyAlignment="1">
      <alignment horizontal="center"/>
    </xf>
    <xf numFmtId="0" fontId="36" fillId="6" borderId="91" xfId="53" applyFont="1" applyFill="1" applyBorder="1" applyAlignment="1" applyProtection="1">
      <alignment horizontal="center" vertical="center" shrinkToFit="1"/>
      <protection locked="0"/>
    </xf>
    <xf numFmtId="0" fontId="31" fillId="6" borderId="91" xfId="53" applyFont="1" applyFill="1" applyBorder="1" applyAlignment="1" applyProtection="1">
      <alignment horizontal="center" vertical="center" shrinkToFit="1"/>
      <protection locked="0"/>
    </xf>
    <xf numFmtId="0" fontId="44" fillId="6" borderId="161" xfId="53" applyFont="1" applyFill="1" applyBorder="1" applyAlignment="1" applyProtection="1">
      <alignment horizontal="center" vertical="center" shrinkToFit="1"/>
      <protection locked="0"/>
    </xf>
    <xf numFmtId="0" fontId="44" fillId="6" borderId="0" xfId="53" applyFont="1" applyFill="1" applyAlignment="1" applyProtection="1">
      <alignment horizontal="center" vertical="center" shrinkToFit="1"/>
      <protection locked="0"/>
    </xf>
    <xf numFmtId="0" fontId="80" fillId="0" borderId="1" xfId="0" applyFont="1" applyBorder="1" applyAlignment="1">
      <alignment horizontal="center" vertical="center"/>
    </xf>
    <xf numFmtId="0" fontId="80" fillId="0" borderId="19" xfId="0" applyFont="1" applyBorder="1" applyAlignment="1">
      <alignment horizontal="center" vertical="center" shrinkToFit="1"/>
    </xf>
    <xf numFmtId="0" fontId="80" fillId="0" borderId="53" xfId="0" applyFont="1" applyBorder="1" applyAlignment="1">
      <alignment horizontal="center" vertical="center" shrinkToFit="1"/>
    </xf>
    <xf numFmtId="0" fontId="61" fillId="6" borderId="20" xfId="53" applyFont="1" applyFill="1" applyBorder="1">
      <alignment vertical="center"/>
    </xf>
    <xf numFmtId="0" fontId="33" fillId="11" borderId="0" xfId="53" applyFont="1" applyFill="1" applyAlignment="1">
      <alignment horizontal="center" vertical="center"/>
    </xf>
    <xf numFmtId="0" fontId="61" fillId="11" borderId="0" xfId="53" applyFont="1" applyFill="1">
      <alignment vertical="center"/>
    </xf>
    <xf numFmtId="0" fontId="31" fillId="11" borderId="0" xfId="53" applyFont="1" applyFill="1" applyAlignment="1"/>
    <xf numFmtId="0" fontId="80" fillId="11" borderId="0" xfId="0" applyFont="1" applyFill="1" applyAlignment="1">
      <alignment horizontal="center" vertical="center" shrinkToFit="1"/>
    </xf>
    <xf numFmtId="187" fontId="61" fillId="4" borderId="19" xfId="53" applyNumberFormat="1" applyFont="1" applyFill="1" applyBorder="1" applyAlignment="1" applyProtection="1">
      <alignment horizontal="center" vertical="center" shrinkToFit="1"/>
      <protection locked="0"/>
    </xf>
    <xf numFmtId="187" fontId="61" fillId="4" borderId="53" xfId="53" applyNumberFormat="1" applyFont="1" applyFill="1" applyBorder="1" applyAlignment="1" applyProtection="1">
      <alignment horizontal="center" vertical="center" shrinkToFit="1"/>
      <protection locked="0"/>
    </xf>
    <xf numFmtId="176" fontId="31" fillId="11" borderId="0" xfId="53" applyNumberFormat="1" applyFont="1" applyFill="1" applyAlignment="1">
      <alignment horizontal="center" vertical="center"/>
    </xf>
    <xf numFmtId="187" fontId="61" fillId="4" borderId="19" xfId="53" applyNumberFormat="1" applyFont="1" applyFill="1" applyBorder="1" applyAlignment="1" applyProtection="1">
      <alignment horizontal="left" vertical="center" shrinkToFit="1"/>
      <protection locked="0"/>
    </xf>
    <xf numFmtId="187" fontId="61" fillId="4" borderId="53" xfId="53" applyNumberFormat="1" applyFont="1" applyFill="1" applyBorder="1" applyAlignment="1" applyProtection="1">
      <alignment horizontal="left" vertical="center" shrinkToFit="1"/>
      <protection locked="0"/>
    </xf>
    <xf numFmtId="0" fontId="31" fillId="12" borderId="0" xfId="53" applyFont="1" applyFill="1" applyAlignment="1">
      <alignment horizontal="center" vertical="center"/>
    </xf>
    <xf numFmtId="187" fontId="61" fillId="12" borderId="19" xfId="53" applyNumberFormat="1" applyFont="1" applyFill="1" applyBorder="1" applyAlignment="1" applyProtection="1">
      <alignment horizontal="left" vertical="center" shrinkToFit="1"/>
      <protection locked="0"/>
    </xf>
    <xf numFmtId="187" fontId="61" fillId="12" borderId="53" xfId="53" applyNumberFormat="1" applyFont="1" applyFill="1" applyBorder="1" applyAlignment="1" applyProtection="1">
      <alignment horizontal="left" vertical="center" shrinkToFit="1"/>
      <protection locked="0"/>
    </xf>
    <xf numFmtId="0" fontId="31" fillId="12" borderId="0" xfId="53" applyFont="1" applyFill="1">
      <alignment vertical="center"/>
    </xf>
    <xf numFmtId="187" fontId="61" fillId="4" borderId="162" xfId="53" applyNumberFormat="1" applyFont="1" applyFill="1" applyBorder="1" applyAlignment="1" applyProtection="1">
      <alignment horizontal="center" vertical="center" shrinkToFit="1"/>
      <protection locked="0"/>
    </xf>
    <xf numFmtId="187" fontId="61" fillId="4" borderId="163" xfId="53" applyNumberFormat="1" applyFont="1" applyFill="1" applyBorder="1" applyAlignment="1" applyProtection="1">
      <alignment horizontal="center" vertical="center" shrinkToFit="1"/>
      <protection locked="0"/>
    </xf>
    <xf numFmtId="0" fontId="31" fillId="6" borderId="111" xfId="53" applyFont="1" applyFill="1" applyBorder="1" applyAlignment="1">
      <alignment horizontal="left" vertical="center"/>
    </xf>
    <xf numFmtId="187" fontId="44" fillId="4" borderId="19" xfId="53" applyNumberFormat="1" applyFont="1" applyFill="1" applyBorder="1" applyAlignment="1" applyProtection="1">
      <alignment horizontal="center" vertical="center" shrinkToFit="1"/>
      <protection locked="0"/>
    </xf>
    <xf numFmtId="0" fontId="31" fillId="11" borderId="164" xfId="53" applyFont="1" applyFill="1" applyBorder="1" applyAlignment="1">
      <alignment horizontal="center" vertical="center"/>
    </xf>
    <xf numFmtId="0" fontId="54" fillId="11" borderId="0" xfId="53" applyFont="1" applyFill="1">
      <alignment vertical="center"/>
    </xf>
    <xf numFmtId="0" fontId="55" fillId="11" borderId="0" xfId="53" applyFont="1" applyFill="1" applyAlignment="1">
      <alignment horizontal="center" vertical="center"/>
    </xf>
    <xf numFmtId="0" fontId="36" fillId="11" borderId="0" xfId="53" applyFont="1" applyFill="1">
      <alignment vertical="center"/>
    </xf>
    <xf numFmtId="0" fontId="31" fillId="14" borderId="111" xfId="53" applyFont="1" applyFill="1" applyBorder="1" applyAlignment="1">
      <alignment horizontal="center" vertical="center"/>
    </xf>
    <xf numFmtId="0" fontId="31" fillId="14" borderId="111" xfId="53" applyFont="1" applyFill="1" applyBorder="1" applyAlignment="1">
      <alignment horizontal="center" vertical="center" shrinkToFit="1"/>
    </xf>
    <xf numFmtId="0" fontId="36" fillId="14" borderId="112" xfId="53" applyFont="1" applyFill="1" applyBorder="1" applyAlignment="1">
      <alignment horizontal="center" vertical="center"/>
    </xf>
    <xf numFmtId="0" fontId="31" fillId="14" borderId="113" xfId="53" applyFont="1" applyFill="1" applyBorder="1" applyAlignment="1">
      <alignment horizontal="center" vertical="center"/>
    </xf>
    <xf numFmtId="0" fontId="31" fillId="11" borderId="0" xfId="53" applyFont="1" applyFill="1" applyAlignment="1">
      <alignment vertical="center" shrinkToFit="1"/>
    </xf>
    <xf numFmtId="0" fontId="0" fillId="14" borderId="111" xfId="0" applyFill="1" applyBorder="1" applyAlignment="1">
      <alignment horizontal="center" vertical="center"/>
    </xf>
    <xf numFmtId="0" fontId="36" fillId="14" borderId="111" xfId="53" applyFont="1" applyFill="1" applyBorder="1" applyAlignment="1">
      <alignment horizontal="center" vertical="center"/>
    </xf>
    <xf numFmtId="0" fontId="31" fillId="11" borderId="0" xfId="53" applyFont="1" applyFill="1" applyAlignment="1">
      <alignment horizontal="center" vertical="center" shrinkToFit="1"/>
    </xf>
    <xf numFmtId="0" fontId="78" fillId="11" borderId="0" xfId="53" applyFont="1" applyFill="1" applyAlignment="1">
      <alignment horizontal="right" vertical="center"/>
    </xf>
    <xf numFmtId="187" fontId="31" fillId="4" borderId="20" xfId="53" applyNumberFormat="1" applyFont="1" applyFill="1" applyBorder="1">
      <alignment vertical="center"/>
    </xf>
    <xf numFmtId="0" fontId="78" fillId="11" borderId="0" xfId="53" applyFont="1" applyFill="1" applyAlignment="1">
      <alignment horizontal="right" vertical="top" wrapText="1"/>
    </xf>
    <xf numFmtId="0" fontId="76" fillId="11" borderId="0" xfId="53" applyFont="1" applyFill="1" applyAlignment="1">
      <alignment horizontal="left" vertical="top" wrapText="1"/>
    </xf>
    <xf numFmtId="0" fontId="78" fillId="11" borderId="0" xfId="53" applyFont="1" applyFill="1" applyAlignment="1">
      <alignment horizontal="left" vertical="top" wrapText="1"/>
    </xf>
    <xf numFmtId="0" fontId="78" fillId="11" borderId="0" xfId="53" applyFont="1" applyFill="1" applyAlignment="1">
      <alignment vertical="top" wrapText="1"/>
    </xf>
    <xf numFmtId="0" fontId="31" fillId="11" borderId="0" xfId="53" applyFont="1" applyFill="1" applyAlignment="1">
      <alignment vertical="top" wrapText="1"/>
    </xf>
    <xf numFmtId="187" fontId="61" fillId="4" borderId="20" xfId="53" applyNumberFormat="1" applyFont="1" applyFill="1" applyBorder="1" applyAlignment="1" applyProtection="1">
      <alignment horizontal="left" vertical="center" shrinkToFit="1"/>
      <protection locked="0"/>
    </xf>
    <xf numFmtId="0" fontId="72" fillId="11" borderId="0" xfId="53" applyFont="1" applyFill="1" applyAlignment="1">
      <alignment vertical="top" wrapText="1"/>
    </xf>
    <xf numFmtId="187" fontId="61" fillId="12" borderId="20" xfId="53" applyNumberFormat="1" applyFont="1" applyFill="1" applyBorder="1" applyAlignment="1" applyProtection="1">
      <alignment horizontal="left" vertical="center" shrinkToFit="1"/>
      <protection locked="0"/>
    </xf>
    <xf numFmtId="0" fontId="31" fillId="12" borderId="0" xfId="53" applyFont="1" applyFill="1" applyAlignment="1">
      <alignment vertical="top" wrapText="1"/>
    </xf>
    <xf numFmtId="0" fontId="76" fillId="12" borderId="0" xfId="53" applyFont="1" applyFill="1" applyAlignment="1">
      <alignment vertical="top"/>
    </xf>
    <xf numFmtId="0" fontId="76" fillId="11" borderId="0" xfId="53" applyFont="1" applyFill="1" applyAlignment="1">
      <alignment vertical="top"/>
    </xf>
    <xf numFmtId="0" fontId="39" fillId="11" borderId="0" xfId="53" applyFont="1" applyFill="1" applyAlignment="1">
      <alignment horizontal="left" vertical="center"/>
    </xf>
    <xf numFmtId="0" fontId="78" fillId="13" borderId="0" xfId="53" applyFont="1" applyFill="1" applyAlignment="1">
      <alignment horizontal="left" vertical="center"/>
    </xf>
    <xf numFmtId="0" fontId="31" fillId="13" borderId="0" xfId="53" applyFont="1" applyFill="1" applyAlignment="1">
      <alignment horizontal="center" vertical="center"/>
    </xf>
    <xf numFmtId="0" fontId="78" fillId="13" borderId="0" xfId="53" applyFont="1" applyFill="1" applyAlignment="1">
      <alignment horizontal="center" vertical="center"/>
    </xf>
    <xf numFmtId="0" fontId="78" fillId="11" borderId="0" xfId="53" applyFont="1" applyFill="1" applyAlignment="1">
      <alignment horizontal="center" vertical="center"/>
    </xf>
    <xf numFmtId="187" fontId="61" fillId="4" borderId="20" xfId="53" applyNumberFormat="1" applyFont="1" applyFill="1" applyBorder="1" applyAlignment="1" applyProtection="1">
      <alignment horizontal="center" vertical="center" shrinkToFit="1"/>
      <protection locked="0"/>
    </xf>
    <xf numFmtId="0" fontId="81" fillId="11" borderId="0" xfId="0" applyFont="1" applyFill="1">
      <alignment vertical="center"/>
    </xf>
    <xf numFmtId="0" fontId="36" fillId="11" borderId="159" xfId="53" applyFont="1" applyFill="1" applyBorder="1" applyAlignment="1">
      <alignment horizontal="center" vertical="center"/>
    </xf>
    <xf numFmtId="0" fontId="36" fillId="11" borderId="159" xfId="53" applyFont="1" applyFill="1" applyBorder="1" applyAlignment="1">
      <alignment horizontal="center" vertical="center" shrinkToFit="1"/>
    </xf>
    <xf numFmtId="0" fontId="53" fillId="11" borderId="0" xfId="53" applyFont="1" applyFill="1">
      <alignment vertical="center"/>
    </xf>
    <xf numFmtId="0" fontId="64" fillId="14" borderId="1" xfId="53" applyFont="1" applyFill="1" applyBorder="1" applyAlignment="1">
      <alignment horizontal="center" vertical="center"/>
    </xf>
    <xf numFmtId="0" fontId="67" fillId="14" borderId="1" xfId="53" applyFont="1" applyFill="1" applyBorder="1" applyAlignment="1">
      <alignment horizontal="center" vertical="center"/>
    </xf>
    <xf numFmtId="0" fontId="82" fillId="11" borderId="34" xfId="53" applyFont="1" applyFill="1" applyBorder="1" applyAlignment="1">
      <alignment horizontal="left" vertical="center" wrapText="1"/>
    </xf>
    <xf numFmtId="0" fontId="82" fillId="11" borderId="0" xfId="53" applyFont="1" applyFill="1" applyAlignment="1">
      <alignment horizontal="left" vertical="center" wrapText="1"/>
    </xf>
    <xf numFmtId="0" fontId="31" fillId="14" borderId="127" xfId="53" applyFont="1" applyFill="1" applyBorder="1" applyAlignment="1">
      <alignment horizontal="center" vertical="center"/>
    </xf>
    <xf numFmtId="0" fontId="83" fillId="11" borderId="0" xfId="53" applyFont="1" applyFill="1">
      <alignment vertical="center"/>
    </xf>
    <xf numFmtId="0" fontId="83" fillId="11" borderId="0" xfId="53" applyFont="1" applyFill="1" applyAlignment="1">
      <alignment vertical="top" wrapText="1"/>
    </xf>
    <xf numFmtId="0" fontId="84" fillId="11" borderId="0" xfId="53" applyFont="1" applyFill="1" applyAlignment="1">
      <alignment horizontal="center" vertical="top" wrapText="1"/>
    </xf>
    <xf numFmtId="0" fontId="85" fillId="11" borderId="0" xfId="53" applyFont="1" applyFill="1">
      <alignment vertical="center"/>
    </xf>
    <xf numFmtId="0" fontId="36" fillId="11" borderId="160" xfId="53" applyFont="1" applyFill="1" applyBorder="1" applyAlignment="1">
      <alignment horizontal="center" vertical="center" shrinkToFit="1"/>
    </xf>
    <xf numFmtId="0" fontId="36" fillId="11" borderId="164" xfId="53" applyFont="1" applyFill="1" applyBorder="1" applyAlignment="1">
      <alignment horizontal="center" vertical="center" shrinkToFit="1"/>
    </xf>
    <xf numFmtId="0" fontId="86" fillId="15" borderId="0" xfId="53" applyFont="1" applyFill="1" applyAlignment="1">
      <alignment horizontal="center" vertical="center" wrapText="1"/>
    </xf>
    <xf numFmtId="0" fontId="31" fillId="15" borderId="0" xfId="53" applyFont="1" applyFill="1" applyAlignment="1">
      <alignment horizontal="center" vertical="center"/>
    </xf>
    <xf numFmtId="0" fontId="50" fillId="6" borderId="117" xfId="53" applyFont="1" applyFill="1" applyBorder="1" applyAlignment="1" applyProtection="1">
      <alignment horizontal="center" vertical="center" shrinkToFit="1"/>
      <protection locked="0"/>
    </xf>
    <xf numFmtId="0" fontId="10" fillId="14" borderId="1" xfId="53" applyFont="1" applyFill="1" applyBorder="1" applyAlignment="1">
      <alignment horizontal="center" vertical="center" wrapText="1"/>
    </xf>
    <xf numFmtId="0" fontId="87" fillId="11" borderId="0" xfId="53" applyFont="1" applyFill="1" applyAlignment="1">
      <alignment horizontal="left" vertical="top"/>
    </xf>
    <xf numFmtId="0" fontId="88" fillId="14" borderId="165" xfId="53" applyFont="1" applyFill="1" applyBorder="1" applyAlignment="1">
      <alignment horizontal="center" vertical="center"/>
    </xf>
    <xf numFmtId="0" fontId="89" fillId="14" borderId="165" xfId="53" applyFont="1" applyFill="1" applyBorder="1" applyAlignment="1">
      <alignment horizontal="center" vertical="center" wrapText="1"/>
    </xf>
    <xf numFmtId="0" fontId="88" fillId="14" borderId="165" xfId="53" applyFont="1" applyFill="1" applyBorder="1" applyAlignment="1">
      <alignment horizontal="center" vertical="center" wrapText="1"/>
    </xf>
    <xf numFmtId="0" fontId="88" fillId="14" borderId="139" xfId="53" applyFont="1" applyFill="1" applyBorder="1" applyAlignment="1">
      <alignment horizontal="center" vertical="center"/>
    </xf>
    <xf numFmtId="0" fontId="88" fillId="14" borderId="139" xfId="53" applyFont="1" applyFill="1" applyBorder="1" applyAlignment="1">
      <alignment horizontal="center" vertical="center" wrapText="1"/>
    </xf>
    <xf numFmtId="0" fontId="88" fillId="14" borderId="166" xfId="53" applyFont="1" applyFill="1" applyBorder="1" applyAlignment="1">
      <alignment horizontal="center" vertical="center" shrinkToFit="1"/>
    </xf>
    <xf numFmtId="0" fontId="88" fillId="14" borderId="167" xfId="53" applyFont="1" applyFill="1" applyBorder="1" applyAlignment="1">
      <alignment horizontal="center" vertical="center" shrinkToFit="1"/>
    </xf>
    <xf numFmtId="0" fontId="89" fillId="14" borderId="168" xfId="53" applyFont="1" applyFill="1" applyBorder="1" applyAlignment="1">
      <alignment horizontal="center" vertical="center" wrapText="1"/>
    </xf>
    <xf numFmtId="0" fontId="88" fillId="14" borderId="168" xfId="53" applyFont="1" applyFill="1" applyBorder="1" applyAlignment="1">
      <alignment horizontal="center" vertical="center" wrapText="1"/>
    </xf>
    <xf numFmtId="0" fontId="90" fillId="11" borderId="0" xfId="0" applyFont="1" applyFill="1" applyAlignment="1">
      <alignment horizontal="center" vertical="center"/>
    </xf>
    <xf numFmtId="0" fontId="28" fillId="4" borderId="36" xfId="53" applyFont="1" applyFill="1" applyBorder="1" applyAlignment="1">
      <alignment horizontal="center" vertical="center" shrinkToFit="1"/>
    </xf>
    <xf numFmtId="0" fontId="29" fillId="4" borderId="23" xfId="53" applyFont="1" applyFill="1" applyBorder="1" applyAlignment="1">
      <alignment horizontal="left" vertical="center" shrinkToFit="1"/>
    </xf>
    <xf numFmtId="0" fontId="31" fillId="15" borderId="23" xfId="53" applyFont="1" applyFill="1" applyBorder="1" applyAlignment="1">
      <alignment horizontal="center" vertical="center"/>
    </xf>
    <xf numFmtId="0" fontId="35" fillId="11" borderId="23" xfId="53" applyFont="1" applyFill="1" applyBorder="1">
      <alignment vertical="center"/>
    </xf>
    <xf numFmtId="0" fontId="31" fillId="11" borderId="23" xfId="53" applyFont="1" applyFill="1" applyBorder="1">
      <alignment vertical="center"/>
    </xf>
    <xf numFmtId="0" fontId="10" fillId="14" borderId="1" xfId="53" applyFont="1" applyFill="1" applyBorder="1" applyAlignment="1">
      <alignment horizontal="center" vertical="center"/>
    </xf>
    <xf numFmtId="0" fontId="62" fillId="14" borderId="1" xfId="53" applyFont="1" applyFill="1" applyBorder="1" applyAlignment="1">
      <alignment horizontal="center" vertical="center"/>
    </xf>
    <xf numFmtId="0" fontId="85" fillId="11" borderId="23" xfId="53" applyFont="1" applyFill="1" applyBorder="1" applyAlignment="1">
      <alignment vertical="center" wrapText="1"/>
    </xf>
    <xf numFmtId="0" fontId="85" fillId="11" borderId="23" xfId="53" applyFont="1" applyFill="1" applyBorder="1">
      <alignment vertical="center"/>
    </xf>
    <xf numFmtId="0" fontId="85" fillId="11" borderId="23" xfId="53" applyFont="1" applyFill="1" applyBorder="1" applyAlignment="1">
      <alignment vertical="top"/>
    </xf>
    <xf numFmtId="0" fontId="88" fillId="14" borderId="169" xfId="53" applyFont="1" applyFill="1" applyBorder="1" applyAlignment="1">
      <alignment horizontal="center" vertical="center" wrapText="1"/>
    </xf>
    <xf numFmtId="0" fontId="88" fillId="11" borderId="0" xfId="53" applyFont="1" applyFill="1" applyAlignment="1">
      <alignment horizontal="center" vertical="center" wrapText="1"/>
    </xf>
    <xf numFmtId="0" fontId="88" fillId="14" borderId="170" xfId="53" applyFont="1" applyFill="1" applyBorder="1" applyAlignment="1">
      <alignment horizontal="center" vertical="center" wrapText="1"/>
    </xf>
    <xf numFmtId="0" fontId="64" fillId="11" borderId="23" xfId="53" applyFont="1" applyFill="1" applyBorder="1" applyAlignment="1">
      <alignment vertical="center" wrapText="1"/>
    </xf>
    <xf numFmtId="0" fontId="88" fillId="14" borderId="171" xfId="53" applyFont="1" applyFill="1" applyBorder="1" applyAlignment="1">
      <alignment horizontal="center" vertical="center" wrapText="1"/>
    </xf>
    <xf numFmtId="0" fontId="31" fillId="11" borderId="23" xfId="53" applyFont="1" applyFill="1" applyBorder="1" applyAlignment="1">
      <alignment vertical="top" wrapText="1"/>
    </xf>
    <xf numFmtId="0" fontId="31" fillId="12" borderId="23" xfId="53" applyFont="1" applyFill="1" applyBorder="1" applyAlignment="1">
      <alignment vertical="top" wrapText="1"/>
    </xf>
    <xf numFmtId="0" fontId="55" fillId="11" borderId="0" xfId="53" applyFont="1" applyFill="1">
      <alignment vertical="center"/>
    </xf>
    <xf numFmtId="0" fontId="60" fillId="11" borderId="23" xfId="53" applyFont="1" applyFill="1" applyBorder="1">
      <alignment vertical="center"/>
    </xf>
    <xf numFmtId="0" fontId="61" fillId="11" borderId="0" xfId="53" applyFont="1" applyFill="1" applyAlignment="1">
      <alignment horizontal="left" vertical="center"/>
    </xf>
    <xf numFmtId="0" fontId="36" fillId="11" borderId="172" xfId="53" applyFont="1" applyFill="1" applyBorder="1" applyAlignment="1">
      <alignment horizontal="center" vertical="center"/>
    </xf>
    <xf numFmtId="0" fontId="31" fillId="11" borderId="94" xfId="53" applyFont="1" applyFill="1" applyBorder="1" applyAlignment="1">
      <alignment horizontal="center" vertical="center"/>
    </xf>
    <xf numFmtId="0" fontId="36" fillId="11" borderId="173" xfId="53" applyFont="1" applyFill="1" applyBorder="1" applyAlignment="1">
      <alignment horizontal="center" vertical="center"/>
    </xf>
    <xf numFmtId="0" fontId="31" fillId="11" borderId="174" xfId="53" applyFont="1" applyFill="1" applyBorder="1" applyAlignment="1">
      <alignment horizontal="center" vertical="center"/>
    </xf>
    <xf numFmtId="0" fontId="31" fillId="11" borderId="21" xfId="53" applyFont="1" applyFill="1" applyBorder="1" applyAlignment="1">
      <alignment horizontal="center" vertical="center"/>
    </xf>
    <xf numFmtId="0" fontId="31" fillId="11" borderId="175" xfId="53" applyFont="1" applyFill="1" applyBorder="1" applyAlignment="1">
      <alignment horizontal="center" vertical="center"/>
    </xf>
    <xf numFmtId="0" fontId="31" fillId="11" borderId="176" xfId="53" applyFont="1" applyFill="1" applyBorder="1" applyAlignment="1">
      <alignment horizontal="center" vertical="center"/>
    </xf>
    <xf numFmtId="0" fontId="31" fillId="11" borderId="24" xfId="53" applyFont="1" applyFill="1" applyBorder="1" applyAlignment="1">
      <alignment horizontal="center" vertical="center"/>
    </xf>
    <xf numFmtId="0" fontId="31" fillId="11" borderId="26" xfId="53" applyFont="1" applyFill="1" applyBorder="1" applyAlignment="1">
      <alignment horizontal="center" vertical="center"/>
    </xf>
    <xf numFmtId="0" fontId="31" fillId="11" borderId="0" xfId="53" applyFont="1" applyFill="1" applyBorder="1" applyAlignment="1">
      <alignment horizontal="center" vertical="center"/>
    </xf>
    <xf numFmtId="0" fontId="31" fillId="11" borderId="177" xfId="53" applyFont="1" applyFill="1" applyBorder="1">
      <alignment vertical="center"/>
    </xf>
    <xf numFmtId="0" fontId="31" fillId="11" borderId="178" xfId="53" applyFont="1" applyFill="1" applyBorder="1" applyAlignment="1">
      <alignment horizontal="right" vertical="center"/>
    </xf>
    <xf numFmtId="0" fontId="31" fillId="11" borderId="174" xfId="53" applyFont="1" applyFill="1" applyBorder="1" applyAlignment="1">
      <alignment horizontal="right" vertical="center"/>
    </xf>
    <xf numFmtId="0" fontId="36" fillId="11" borderId="174" xfId="53" applyFont="1" applyFill="1" applyBorder="1">
      <alignment vertical="center"/>
    </xf>
    <xf numFmtId="0" fontId="31" fillId="11" borderId="179" xfId="53" applyFont="1" applyFill="1" applyBorder="1" applyAlignment="1">
      <alignment horizontal="right" vertical="center"/>
    </xf>
    <xf numFmtId="0" fontId="31" fillId="11" borderId="180" xfId="53" applyFont="1" applyFill="1" applyBorder="1" applyAlignment="1">
      <alignment horizontal="right" vertical="center"/>
    </xf>
    <xf numFmtId="0" fontId="31" fillId="11" borderId="176" xfId="53" applyFont="1" applyFill="1" applyBorder="1" applyAlignment="1">
      <alignment horizontal="right" vertical="center"/>
    </xf>
    <xf numFmtId="0" fontId="31" fillId="11" borderId="176" xfId="53" applyFont="1" applyFill="1" applyBorder="1">
      <alignment vertical="center"/>
    </xf>
    <xf numFmtId="0" fontId="36" fillId="11" borderId="176" xfId="53" applyFont="1" applyFill="1" applyBorder="1" applyAlignment="1">
      <alignment horizontal="center" vertical="center"/>
    </xf>
    <xf numFmtId="0" fontId="91" fillId="11" borderId="0" xfId="53" applyFont="1" applyFill="1">
      <alignment vertical="center"/>
    </xf>
    <xf numFmtId="0" fontId="92" fillId="11" borderId="0" xfId="53" applyFont="1" applyFill="1">
      <alignment vertical="center"/>
    </xf>
    <xf numFmtId="0" fontId="31" fillId="11" borderId="24" xfId="53" applyFont="1" applyFill="1" applyBorder="1">
      <alignment vertical="center"/>
    </xf>
    <xf numFmtId="0" fontId="31" fillId="11" borderId="26" xfId="53" applyFont="1" applyFill="1" applyBorder="1">
      <alignment vertical="center"/>
    </xf>
    <xf numFmtId="0" fontId="31" fillId="4" borderId="0" xfId="53" applyFont="1" applyFill="1">
      <alignment vertical="center"/>
    </xf>
    <xf numFmtId="0" fontId="31" fillId="4" borderId="0" xfId="53" applyFont="1" applyFill="1" applyAlignment="1">
      <alignment horizontal="right" vertical="center"/>
    </xf>
    <xf numFmtId="0" fontId="31" fillId="4" borderId="0" xfId="53" applyFont="1" applyFill="1" applyAlignment="1">
      <alignment horizontal="center" vertical="center"/>
    </xf>
    <xf numFmtId="0" fontId="31" fillId="11" borderId="181" xfId="53" applyFont="1" applyFill="1" applyBorder="1" applyAlignment="1">
      <alignment horizontal="center" vertical="center"/>
    </xf>
    <xf numFmtId="0" fontId="36" fillId="11" borderId="21" xfId="53" applyFont="1" applyFill="1" applyBorder="1" applyAlignment="1">
      <alignment horizontal="left" vertical="center"/>
    </xf>
    <xf numFmtId="0" fontId="31" fillId="6" borderId="94" xfId="53" applyFont="1" applyFill="1" applyBorder="1" applyAlignment="1">
      <alignment horizontal="left" vertical="center"/>
    </xf>
    <xf numFmtId="0" fontId="31" fillId="11" borderId="182" xfId="53" applyFont="1" applyFill="1" applyBorder="1" applyAlignment="1">
      <alignment horizontal="center" vertical="center"/>
    </xf>
    <xf numFmtId="0" fontId="31" fillId="11" borderId="183" xfId="53" applyFont="1" applyFill="1" applyBorder="1">
      <alignment vertical="center"/>
    </xf>
    <xf numFmtId="0" fontId="31" fillId="11" borderId="184" xfId="53" applyFont="1" applyFill="1" applyBorder="1">
      <alignment vertical="center"/>
    </xf>
    <xf numFmtId="0" fontId="31" fillId="11" borderId="23" xfId="53" applyFont="1" applyFill="1" applyBorder="1" applyAlignment="1">
      <alignment horizontal="center" vertical="center"/>
    </xf>
    <xf numFmtId="0" fontId="31" fillId="11" borderId="19" xfId="53" applyFont="1" applyFill="1" applyBorder="1">
      <alignment vertical="center"/>
    </xf>
    <xf numFmtId="0" fontId="31" fillId="11" borderId="53" xfId="53" applyFont="1" applyFill="1" applyBorder="1">
      <alignment vertical="center"/>
    </xf>
    <xf numFmtId="0" fontId="31" fillId="11" borderId="185" xfId="53" applyFont="1" applyFill="1" applyBorder="1" applyAlignment="1">
      <alignment horizontal="center" vertical="center"/>
    </xf>
    <xf numFmtId="0" fontId="31" fillId="11" borderId="159" xfId="53" applyFont="1" applyFill="1" applyBorder="1" applyAlignment="1">
      <alignment horizontal="center" vertical="center" shrinkToFit="1"/>
    </xf>
    <xf numFmtId="0" fontId="31" fillId="11" borderId="160" xfId="53" applyFont="1" applyFill="1" applyBorder="1" applyAlignment="1">
      <alignment horizontal="center" vertical="center" shrinkToFit="1"/>
    </xf>
    <xf numFmtId="0" fontId="31" fillId="11" borderId="186" xfId="53" applyFont="1" applyFill="1" applyBorder="1" applyAlignment="1">
      <alignment horizontal="center" vertical="center" shrinkToFit="1"/>
    </xf>
    <xf numFmtId="0" fontId="31" fillId="0" borderId="187" xfId="53" applyFont="1" applyBorder="1" applyAlignment="1" applyProtection="1">
      <alignment horizontal="left" vertical="center" shrinkToFit="1"/>
      <protection locked="0"/>
    </xf>
    <xf numFmtId="0" fontId="31" fillId="0" borderId="160" xfId="53" applyFont="1" applyBorder="1" applyAlignment="1" applyProtection="1">
      <alignment horizontal="left" vertical="center" shrinkToFit="1"/>
      <protection locked="0"/>
    </xf>
    <xf numFmtId="0" fontId="31" fillId="11" borderId="25" xfId="53" applyFont="1" applyFill="1" applyBorder="1" applyAlignment="1">
      <alignment horizontal="center" vertical="center"/>
    </xf>
    <xf numFmtId="0" fontId="31" fillId="11" borderId="0" xfId="53" applyFont="1" applyFill="1" applyBorder="1">
      <alignment vertical="center"/>
    </xf>
    <xf numFmtId="176" fontId="31" fillId="6" borderId="93" xfId="53" applyNumberFormat="1" applyFont="1" applyFill="1" applyBorder="1" applyAlignment="1" applyProtection="1">
      <alignment horizontal="center" vertical="center"/>
      <protection locked="0"/>
    </xf>
    <xf numFmtId="176" fontId="31" fillId="6" borderId="94" xfId="53" applyNumberFormat="1" applyFont="1" applyFill="1" applyBorder="1" applyAlignment="1" applyProtection="1">
      <alignment horizontal="center" vertical="center"/>
      <protection locked="0"/>
    </xf>
    <xf numFmtId="176" fontId="31" fillId="6" borderId="114" xfId="53" applyNumberFormat="1" applyFont="1" applyFill="1" applyBorder="1" applyAlignment="1" applyProtection="1">
      <alignment horizontal="center" vertical="center"/>
      <protection locked="0"/>
    </xf>
    <xf numFmtId="176" fontId="31" fillId="11" borderId="0" xfId="53" applyNumberFormat="1" applyFont="1" applyFill="1" applyBorder="1" applyAlignment="1">
      <alignment horizontal="center" vertical="center"/>
    </xf>
    <xf numFmtId="0" fontId="31" fillId="11" borderId="0" xfId="53" applyNumberFormat="1" applyFont="1" applyFill="1" applyBorder="1" applyAlignment="1">
      <alignment horizontal="center" vertical="center"/>
    </xf>
    <xf numFmtId="0" fontId="93" fillId="11" borderId="0" xfId="53" applyFont="1" applyFill="1" applyAlignment="1">
      <alignment horizontal="left" vertical="center"/>
    </xf>
    <xf numFmtId="0" fontId="94" fillId="11" borderId="0" xfId="53" applyFont="1" applyFill="1" applyBorder="1">
      <alignment vertical="center"/>
    </xf>
    <xf numFmtId="0" fontId="0" fillId="11" borderId="174" xfId="0" applyFill="1" applyBorder="1">
      <alignment vertical="center"/>
    </xf>
    <xf numFmtId="184" fontId="31" fillId="11" borderId="0" xfId="53" applyNumberFormat="1" applyFont="1" applyFill="1" applyAlignment="1">
      <alignment horizontal="center" vertical="center"/>
    </xf>
    <xf numFmtId="0" fontId="93" fillId="11" borderId="176" xfId="53" applyFont="1" applyFill="1" applyBorder="1" applyAlignment="1">
      <alignment horizontal="center" vertical="center"/>
    </xf>
    <xf numFmtId="184" fontId="31" fillId="11" borderId="176" xfId="53" applyNumberFormat="1" applyFont="1" applyFill="1" applyBorder="1" applyAlignment="1">
      <alignment horizontal="center" vertical="center"/>
    </xf>
    <xf numFmtId="0" fontId="36" fillId="11" borderId="23" xfId="53" applyFont="1" applyFill="1" applyBorder="1" applyAlignment="1">
      <alignment horizontal="center" vertical="center"/>
    </xf>
    <xf numFmtId="0" fontId="31" fillId="0" borderId="183" xfId="53" applyFont="1" applyBorder="1" applyAlignment="1" applyProtection="1">
      <alignment horizontal="center" vertical="center" shrinkToFit="1"/>
      <protection locked="0"/>
    </xf>
    <xf numFmtId="0" fontId="31" fillId="0" borderId="188" xfId="53" applyFont="1" applyBorder="1" applyAlignment="1" applyProtection="1">
      <alignment horizontal="center" vertical="center" shrinkToFit="1"/>
      <protection locked="0"/>
    </xf>
    <xf numFmtId="0" fontId="31" fillId="11" borderId="189" xfId="53" applyFont="1" applyFill="1" applyBorder="1">
      <alignment vertical="center"/>
    </xf>
    <xf numFmtId="0" fontId="31" fillId="11" borderId="190" xfId="53" applyFont="1" applyFill="1" applyBorder="1">
      <alignment vertical="center"/>
    </xf>
    <xf numFmtId="0" fontId="31" fillId="11" borderId="20" xfId="53" applyFont="1" applyFill="1" applyBorder="1">
      <alignment vertical="center"/>
    </xf>
    <xf numFmtId="0" fontId="31" fillId="0" borderId="19" xfId="53" applyFont="1" applyBorder="1" applyAlignment="1" applyProtection="1">
      <alignment horizontal="center" vertical="center" shrinkToFit="1"/>
      <protection locked="0"/>
    </xf>
    <xf numFmtId="0" fontId="31" fillId="0" borderId="191" xfId="53" applyFont="1" applyBorder="1" applyAlignment="1" applyProtection="1">
      <alignment horizontal="center" vertical="center" shrinkToFit="1"/>
      <protection locked="0"/>
    </xf>
    <xf numFmtId="0" fontId="31" fillId="11" borderId="192" xfId="53" applyFont="1" applyFill="1" applyBorder="1">
      <alignment vertical="center"/>
    </xf>
    <xf numFmtId="0" fontId="31" fillId="0" borderId="186" xfId="53" applyFont="1" applyBorder="1" applyAlignment="1" applyProtection="1">
      <alignment horizontal="left" vertical="center" shrinkToFit="1"/>
      <protection locked="0"/>
    </xf>
    <xf numFmtId="0" fontId="31" fillId="11" borderId="185" xfId="53" applyFont="1" applyFill="1" applyBorder="1">
      <alignment vertical="center"/>
    </xf>
    <xf numFmtId="0" fontId="31" fillId="0" borderId="159" xfId="53" applyFont="1" applyBorder="1" applyAlignment="1" applyProtection="1">
      <alignment horizontal="center" vertical="center" shrinkToFit="1"/>
      <protection locked="0"/>
    </xf>
    <xf numFmtId="0" fontId="31" fillId="0" borderId="186" xfId="53" applyFont="1" applyBorder="1" applyAlignment="1" applyProtection="1">
      <alignment horizontal="center" vertical="center" shrinkToFit="1"/>
      <protection locked="0"/>
    </xf>
    <xf numFmtId="0" fontId="31" fillId="11" borderId="193" xfId="53" applyFont="1" applyFill="1" applyBorder="1">
      <alignment vertical="center"/>
    </xf>
    <xf numFmtId="0" fontId="31" fillId="11" borderId="173" xfId="53" applyFont="1" applyFill="1" applyBorder="1" applyAlignment="1" applyProtection="1">
      <alignment horizontal="center" vertical="center" shrinkToFit="1"/>
      <protection locked="0"/>
    </xf>
    <xf numFmtId="0" fontId="31" fillId="11" borderId="21" xfId="53" applyFont="1" applyFill="1" applyBorder="1" applyAlignment="1" applyProtection="1">
      <alignment horizontal="center" vertical="center" shrinkToFit="1"/>
      <protection locked="0"/>
    </xf>
    <xf numFmtId="0" fontId="31" fillId="11" borderId="34" xfId="53" applyFont="1" applyFill="1" applyBorder="1">
      <alignment vertical="center"/>
    </xf>
    <xf numFmtId="0" fontId="31" fillId="11" borderId="36" xfId="53" applyFont="1" applyFill="1" applyBorder="1">
      <alignment vertical="center"/>
    </xf>
    <xf numFmtId="0" fontId="31" fillId="0" borderId="45" xfId="53" applyFont="1" applyBorder="1" applyAlignment="1" applyProtection="1">
      <alignment horizontal="center" vertical="center" shrinkToFit="1"/>
      <protection locked="0"/>
    </xf>
    <xf numFmtId="0" fontId="31" fillId="0" borderId="194" xfId="53" applyFont="1" applyBorder="1" applyAlignment="1" applyProtection="1">
      <alignment horizontal="center" vertical="center" shrinkToFit="1"/>
      <protection locked="0"/>
    </xf>
    <xf numFmtId="0" fontId="31" fillId="11" borderId="195" xfId="53" applyFont="1" applyFill="1" applyBorder="1">
      <alignment vertical="center"/>
    </xf>
    <xf numFmtId="0" fontId="93" fillId="11" borderId="2" xfId="53" applyFont="1" applyFill="1" applyBorder="1" applyAlignment="1">
      <alignment horizontal="center" vertical="center"/>
    </xf>
    <xf numFmtId="0" fontId="31" fillId="11" borderId="3" xfId="53" applyFont="1" applyFill="1" applyBorder="1" applyAlignment="1">
      <alignment horizontal="center" vertical="center"/>
    </xf>
    <xf numFmtId="0" fontId="31" fillId="0" borderId="3" xfId="53" applyFont="1" applyBorder="1" applyAlignment="1" applyProtection="1">
      <alignment horizontal="center" vertical="center" shrinkToFit="1"/>
      <protection locked="0"/>
    </xf>
    <xf numFmtId="0" fontId="31" fillId="11" borderId="196" xfId="53" applyFont="1" applyFill="1" applyBorder="1">
      <alignment vertical="center"/>
    </xf>
    <xf numFmtId="0" fontId="31" fillId="11" borderId="174" xfId="53" applyFont="1" applyFill="1" applyBorder="1">
      <alignment vertical="center"/>
    </xf>
    <xf numFmtId="0" fontId="95" fillId="11" borderId="174" xfId="53" applyFont="1" applyFill="1" applyBorder="1">
      <alignment vertical="center"/>
    </xf>
    <xf numFmtId="188" fontId="31" fillId="11" borderId="0" xfId="53" applyNumberFormat="1" applyFont="1" applyFill="1" applyAlignment="1">
      <alignment horizontal="center" vertical="center"/>
    </xf>
    <xf numFmtId="0" fontId="0" fillId="11" borderId="176" xfId="0" applyFill="1" applyBorder="1">
      <alignment vertical="center"/>
    </xf>
    <xf numFmtId="0" fontId="0" fillId="11" borderId="176" xfId="0" applyFill="1" applyBorder="1" applyAlignment="1">
      <alignment horizontal="center" vertical="center"/>
    </xf>
    <xf numFmtId="0" fontId="0" fillId="11" borderId="176" xfId="0" applyFill="1" applyBorder="1" applyAlignment="1">
      <alignment vertical="center"/>
    </xf>
    <xf numFmtId="0" fontId="31" fillId="11" borderId="174" xfId="53" applyFont="1" applyFill="1" applyBorder="1" applyAlignment="1" applyProtection="1">
      <alignment horizontal="center" vertical="center" shrinkToFit="1"/>
      <protection locked="0"/>
    </xf>
    <xf numFmtId="0" fontId="31" fillId="11" borderId="182" xfId="53" applyFont="1" applyFill="1" applyBorder="1">
      <alignment vertical="center"/>
    </xf>
    <xf numFmtId="0" fontId="31" fillId="11" borderId="0" xfId="53" applyFont="1" applyFill="1" applyBorder="1" applyAlignment="1" applyProtection="1">
      <alignment horizontal="center" vertical="center" shrinkToFit="1"/>
      <protection locked="0"/>
    </xf>
    <xf numFmtId="0" fontId="31" fillId="11" borderId="197" xfId="53" applyFont="1" applyFill="1" applyBorder="1">
      <alignment vertical="center"/>
    </xf>
    <xf numFmtId="0" fontId="93" fillId="11" borderId="0" xfId="53" applyFont="1" applyFill="1" applyAlignment="1" applyProtection="1">
      <alignment horizontal="left" vertical="center" shrinkToFit="1"/>
      <protection locked="0"/>
    </xf>
    <xf numFmtId="0" fontId="31" fillId="11" borderId="0" xfId="53" applyFont="1" applyFill="1" applyAlignment="1" applyProtection="1">
      <alignment horizontal="left" vertical="center" shrinkToFit="1"/>
      <protection locked="0"/>
    </xf>
    <xf numFmtId="0" fontId="84" fillId="11" borderId="0" xfId="53" applyFont="1" applyFill="1" applyAlignment="1">
      <alignment vertical="top" wrapText="1"/>
    </xf>
    <xf numFmtId="0" fontId="51" fillId="11" borderId="0" xfId="53" applyFont="1" applyFill="1" applyAlignment="1">
      <alignment vertical="top"/>
    </xf>
    <xf numFmtId="38" fontId="96" fillId="11" borderId="0" xfId="53" applyNumberFormat="1" applyFont="1" applyFill="1">
      <alignment vertical="center"/>
    </xf>
    <xf numFmtId="0" fontId="93" fillId="11" borderId="176" xfId="53" applyFont="1" applyFill="1" applyBorder="1">
      <alignment vertical="center"/>
    </xf>
    <xf numFmtId="188" fontId="31" fillId="11" borderId="176" xfId="53" applyNumberFormat="1" applyFont="1" applyFill="1" applyBorder="1" applyAlignment="1">
      <alignment horizontal="center" vertical="center"/>
    </xf>
    <xf numFmtId="188" fontId="31" fillId="11" borderId="176" xfId="53" applyNumberFormat="1" applyFont="1" applyFill="1" applyBorder="1" applyAlignment="1">
      <alignment vertical="center"/>
    </xf>
    <xf numFmtId="0" fontId="97" fillId="11" borderId="0" xfId="53" applyFont="1" applyFill="1" applyAlignment="1">
      <alignment horizontal="left" vertical="top" wrapText="1"/>
    </xf>
    <xf numFmtId="0" fontId="33" fillId="11" borderId="198" xfId="53" applyFont="1" applyFill="1" applyBorder="1">
      <alignment vertical="center"/>
    </xf>
    <xf numFmtId="0" fontId="60" fillId="11" borderId="148" xfId="53" applyFont="1" applyFill="1" applyBorder="1">
      <alignment vertical="center"/>
    </xf>
    <xf numFmtId="38" fontId="98" fillId="11" borderId="148" xfId="53" applyNumberFormat="1" applyFont="1" applyFill="1" applyBorder="1" applyAlignment="1">
      <alignment horizontal="center" vertical="center"/>
    </xf>
    <xf numFmtId="0" fontId="97" fillId="11" borderId="23" xfId="53" applyFont="1" applyFill="1" applyBorder="1" applyAlignment="1">
      <alignment horizontal="left" vertical="top" wrapText="1"/>
    </xf>
    <xf numFmtId="0" fontId="0" fillId="11" borderId="23" xfId="0" applyFill="1" applyBorder="1">
      <alignment vertical="center"/>
    </xf>
    <xf numFmtId="0" fontId="99" fillId="11" borderId="199" xfId="0" applyFont="1" applyFill="1" applyBorder="1">
      <alignment vertical="center"/>
    </xf>
    <xf numFmtId="0" fontId="99" fillId="11" borderId="23" xfId="0" applyFont="1" applyFill="1" applyBorder="1">
      <alignment vertical="center"/>
    </xf>
    <xf numFmtId="0" fontId="0" fillId="11" borderId="92" xfId="0" applyFill="1" applyBorder="1">
      <alignment vertical="center"/>
    </xf>
    <xf numFmtId="0" fontId="60" fillId="11" borderId="200" xfId="53" applyFont="1" applyFill="1" applyBorder="1">
      <alignment vertical="center"/>
    </xf>
    <xf numFmtId="0" fontId="31" fillId="11" borderId="25" xfId="53" applyFont="1" applyFill="1" applyBorder="1">
      <alignment vertical="center"/>
    </xf>
  </cellXfs>
  <cellStyles count="57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標準 3 2" xfId="8"/>
    <cellStyle name="ハイパーリンク" xfId="9" builtinId="8"/>
    <cellStyle name="アクセント 2" xfId="10" builtinId="33"/>
    <cellStyle name="訪問済ハイパーリンク" xfId="11" builtinId="9"/>
    <cellStyle name="桁区切り 3" xfId="12"/>
    <cellStyle name="20% - アクセント 4" xfId="13" builtinId="42"/>
    <cellStyle name="メモ" xfId="14" builtinId="10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アクセント 1" xfId="34" builtinId="29"/>
    <cellStyle name="20% - アクセント 1" xfId="35" builtinId="30"/>
    <cellStyle name="20% - アクセント 5" xfId="36" builtinId="46"/>
    <cellStyle name="60% - アクセント 1" xfId="37" builtinId="32"/>
    <cellStyle name="20% - アクセント 2" xfId="38" builtinId="34"/>
    <cellStyle name="40% - アクセント 2" xfId="39" builtinId="35"/>
    <cellStyle name="20% - アクセント 6" xfId="40" builtinId="50"/>
    <cellStyle name="60% - アクセント 2" xfId="41" builtinId="36"/>
    <cellStyle name="アクセント 3" xfId="42" builtinId="37"/>
    <cellStyle name="桁区切り 2" xfId="43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40% - アクセント 4" xfId="48" builtinId="43"/>
    <cellStyle name="60% - アクセント 4" xfId="49" builtinId="44"/>
    <cellStyle name="アクセント 5" xfId="50" builtinId="45"/>
    <cellStyle name="40% - アクセント 6" xfId="51" builtinId="51"/>
    <cellStyle name="60% - アクセント 6" xfId="52" builtinId="52"/>
    <cellStyle name="標準 2" xfId="53"/>
    <cellStyle name="標準 2 2" xfId="54"/>
    <cellStyle name="標準 3" xfId="55"/>
    <cellStyle name="標準 5" xfId="56"/>
  </cellStyles>
  <dxfs count="3">
    <dxf>
      <font>
        <b val="1"/>
        <i val="0"/>
        <strike val="0"/>
      </font>
    </dxf>
    <dxf>
      <font>
        <b val="1"/>
        <i val="0"/>
        <strike val="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00FFFF99"/>
      <color rgb="00CCFFCC"/>
      <color rgb="00FFFFCC"/>
      <color rgb="00FF99FF"/>
      <color rgb="00CCFFFF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Oval 7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" name="Line 76"/>
        <xdr:cNvSpPr>
          <a:spLocks noChangeShapeType="1"/>
        </xdr:cNvSpPr>
      </xdr:nvSpPr>
      <xdr:spPr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" name="Oval 7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" name="Oval 7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" name="Oval 7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7" name="Oval 8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8" name="Oval 8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9" name="Oval 82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0" name="Oval 8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1" name="Oval 8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2" name="Oval 8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3" name="Oval 86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4" name="Oval 8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5" name="Oval 8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6" name="Oval 8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7" name="Oval 9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8" name="Oval 9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9" name="Oval 92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0" name="Oval 9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1" name="Oval 9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2" name="Oval 9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3" name="Oval 9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4" name="Oval 9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5" name="Oval 9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6" name="Oval 10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7" name="Oval 10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8" name="Oval 102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9" name="Oval 10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0" name="Oval 10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1" name="Oval 10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2" name="Line 106"/>
        <xdr:cNvSpPr>
          <a:spLocks noChangeShapeType="1"/>
        </xdr:cNvSpPr>
      </xdr:nvSpPr>
      <xdr:spPr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3" name="Line 107"/>
        <xdr:cNvSpPr>
          <a:spLocks noChangeShapeType="1"/>
        </xdr:cNvSpPr>
      </xdr:nvSpPr>
      <xdr:spPr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4" name="Oval 11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5" name="Oval 15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6" name="Line 152"/>
        <xdr:cNvSpPr>
          <a:spLocks noChangeShapeType="1"/>
        </xdr:cNvSpPr>
      </xdr:nvSpPr>
      <xdr:spPr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7" name="Oval 15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8" name="Oval 15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9" name="Oval 15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0" name="Oval 156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1" name="Oval 15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2" name="Oval 15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3" name="Oval 15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4" name="Oval 16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5" name="Oval 16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6" name="Oval 162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7" name="Oval 16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8" name="Oval 16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49" name="Oval 16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0" name="Oval 166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1" name="Oval 16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2" name="Oval 16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3" name="Oval 16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4" name="Oval 17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5" name="Oval 17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6" name="Oval 172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7" name="Oval 173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8" name="Oval 174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59" name="Oval 175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0" name="Oval 176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1" name="Oval 177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2" name="Oval 178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3" name="Oval 179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4" name="Oval 180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65" name="Oval 181"/>
        <xdr:cNvSpPr>
          <a:spLocks noChangeArrowheads="1"/>
        </xdr:cNvSpPr>
      </xdr:nvSpPr>
      <xdr:spPr>
        <a:xfrm>
          <a:off x="0" y="0"/>
          <a:ext cx="0" cy="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0</xdr:row>
      <xdr:rowOff>0</xdr:rowOff>
    </xdr:from>
    <xdr:to>
      <xdr:col>23</xdr:col>
      <xdr:colOff>57150</xdr:colOff>
      <xdr:row>0</xdr:row>
      <xdr:rowOff>0</xdr:rowOff>
    </xdr:to>
    <xdr:sp>
      <xdr:nvSpPr>
        <xdr:cNvPr id="66" name="Oval 391"/>
        <xdr:cNvSpPr>
          <a:spLocks noChangeArrowheads="1"/>
        </xdr:cNvSpPr>
      </xdr:nvSpPr>
      <xdr:spPr>
        <a:xfrm>
          <a:off x="4269105" y="0"/>
          <a:ext cx="347345" cy="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3</xdr:col>
      <xdr:colOff>161925</xdr:colOff>
      <xdr:row>3</xdr:row>
      <xdr:rowOff>0</xdr:rowOff>
    </xdr:to>
    <xdr:sp>
      <xdr:nvSpPr>
        <xdr:cNvPr id="67" name="Line 427"/>
        <xdr:cNvSpPr>
          <a:spLocks noChangeShapeType="1"/>
        </xdr:cNvSpPr>
      </xdr:nvSpPr>
      <xdr:spPr>
        <a:xfrm>
          <a:off x="9525" y="638175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3</xdr:col>
      <xdr:colOff>161925</xdr:colOff>
      <xdr:row>3</xdr:row>
      <xdr:rowOff>0</xdr:rowOff>
    </xdr:to>
    <xdr:sp>
      <xdr:nvSpPr>
        <xdr:cNvPr id="68" name="Line 456"/>
        <xdr:cNvSpPr>
          <a:spLocks noChangeShapeType="1"/>
        </xdr:cNvSpPr>
      </xdr:nvSpPr>
      <xdr:spPr>
        <a:xfrm>
          <a:off x="9525" y="638175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3</xdr:col>
      <xdr:colOff>161925</xdr:colOff>
      <xdr:row>3</xdr:row>
      <xdr:rowOff>0</xdr:rowOff>
    </xdr:to>
    <xdr:sp>
      <xdr:nvSpPr>
        <xdr:cNvPr id="69" name="Line 457"/>
        <xdr:cNvSpPr>
          <a:spLocks noChangeShapeType="1"/>
        </xdr:cNvSpPr>
      </xdr:nvSpPr>
      <xdr:spPr>
        <a:xfrm>
          <a:off x="9525" y="638175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3</xdr:col>
      <xdr:colOff>161925</xdr:colOff>
      <xdr:row>3</xdr:row>
      <xdr:rowOff>0</xdr:rowOff>
    </xdr:to>
    <xdr:sp>
      <xdr:nvSpPr>
        <xdr:cNvPr id="70" name="Line 467"/>
        <xdr:cNvSpPr>
          <a:spLocks noChangeShapeType="1"/>
        </xdr:cNvSpPr>
      </xdr:nvSpPr>
      <xdr:spPr>
        <a:xfrm>
          <a:off x="9525" y="638175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3</xdr:col>
      <xdr:colOff>161925</xdr:colOff>
      <xdr:row>3</xdr:row>
      <xdr:rowOff>0</xdr:rowOff>
    </xdr:to>
    <xdr:sp>
      <xdr:nvSpPr>
        <xdr:cNvPr id="71" name="Line 478"/>
        <xdr:cNvSpPr>
          <a:spLocks noChangeShapeType="1"/>
        </xdr:cNvSpPr>
      </xdr:nvSpPr>
      <xdr:spPr>
        <a:xfrm>
          <a:off x="9525" y="638175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18973</xdr:colOff>
      <xdr:row>0</xdr:row>
      <xdr:rowOff>0</xdr:rowOff>
    </xdr:from>
    <xdr:to>
      <xdr:col>12</xdr:col>
      <xdr:colOff>476226</xdr:colOff>
      <xdr:row>33</xdr:row>
      <xdr:rowOff>76200</xdr:rowOff>
    </xdr:to>
    <xdr:pic>
      <xdr:nvPicPr>
        <xdr:cNvPr id="7" name="図 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46175" y="-1127760"/>
          <a:ext cx="5608320" cy="7863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U53:AU87" totalsRowShown="0">
  <autoFilter ref="AU53:AU87"/>
  <tableColumns count="1">
    <tableColumn id="1" name="※リストから選択して下さ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bsaitama.01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AU143"/>
  <sheetViews>
    <sheetView tabSelected="1" view="pageBreakPreview" zoomScaleNormal="100" workbookViewId="0">
      <selection activeCell="Y10" sqref="Y10"/>
    </sheetView>
  </sheetViews>
  <sheetFormatPr defaultColWidth="3.5" defaultRowHeight="13.2"/>
  <cols>
    <col min="6" max="6" width="5.62962962962963" customWidth="1"/>
    <col min="7" max="7" width="4.5" customWidth="1"/>
    <col min="30" max="30" width="10.8796296296296" customWidth="1"/>
    <col min="41" max="41" width="2.37962962962963" customWidth="1"/>
    <col min="42" max="42" width="4.12962962962963" customWidth="1"/>
    <col min="43" max="43" width="0.37962962962963" customWidth="1"/>
    <col min="44" max="44" width="3.12962962962963" customWidth="1"/>
    <col min="45" max="45" width="5" customWidth="1"/>
    <col min="47" max="47" width="26.8796296296296" hidden="1" customWidth="1"/>
  </cols>
  <sheetData>
    <row r="1" ht="24.6" spans="1:45">
      <c r="A1" s="613" t="s">
        <v>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743"/>
    </row>
    <row r="2" ht="19.2" spans="1:45">
      <c r="A2" s="615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744"/>
    </row>
    <row r="3" ht="30" spans="1:45">
      <c r="A3" s="616" t="s">
        <v>2</v>
      </c>
      <c r="B3" s="617"/>
      <c r="C3" s="617"/>
      <c r="D3" s="617"/>
      <c r="E3" s="617"/>
      <c r="F3" s="617"/>
      <c r="G3" s="617"/>
      <c r="H3" s="617"/>
      <c r="I3" s="651"/>
      <c r="J3" s="651"/>
      <c r="K3" s="651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17"/>
      <c r="AC3" s="617"/>
      <c r="AD3" s="617"/>
      <c r="AE3" s="617"/>
      <c r="AF3" s="617"/>
      <c r="AG3" s="617"/>
      <c r="AH3" s="617"/>
      <c r="AI3" s="617"/>
      <c r="AJ3" s="728" t="s">
        <v>3</v>
      </c>
      <c r="AK3" s="729"/>
      <c r="AL3" s="729"/>
      <c r="AM3" s="729"/>
      <c r="AN3" s="729"/>
      <c r="AO3" s="729"/>
      <c r="AP3" s="729"/>
      <c r="AQ3" s="729"/>
      <c r="AR3" s="729"/>
      <c r="AS3" s="745"/>
    </row>
    <row r="4" ht="30" spans="1:45">
      <c r="A4" s="618"/>
      <c r="B4" s="619"/>
      <c r="C4" s="619"/>
      <c r="D4" s="619"/>
      <c r="E4" s="619"/>
      <c r="F4" s="620"/>
      <c r="G4" s="620"/>
      <c r="H4" s="620"/>
      <c r="I4" s="651"/>
      <c r="J4" s="651"/>
      <c r="K4" s="651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17"/>
      <c r="AC4" s="617"/>
      <c r="AD4" s="617"/>
      <c r="AE4" s="617"/>
      <c r="AF4" s="617"/>
      <c r="AG4" s="617"/>
      <c r="AH4" s="617"/>
      <c r="AI4" s="617"/>
      <c r="AJ4" s="729"/>
      <c r="AK4" s="729"/>
      <c r="AL4" s="729"/>
      <c r="AM4" s="729"/>
      <c r="AN4" s="729"/>
      <c r="AO4" s="729"/>
      <c r="AP4" s="729"/>
      <c r="AQ4" s="729"/>
      <c r="AR4" s="729"/>
      <c r="AS4" s="745"/>
    </row>
    <row r="5" ht="30" spans="1:45">
      <c r="A5" s="618"/>
      <c r="B5" s="619" t="s">
        <v>4</v>
      </c>
      <c r="C5" s="619"/>
      <c r="D5" s="619"/>
      <c r="E5" s="619"/>
      <c r="F5" s="620" t="str">
        <f>IF(I5="","【※入力】","【入力済】")</f>
        <v>【※入力】</v>
      </c>
      <c r="G5" s="620"/>
      <c r="H5" s="620"/>
      <c r="I5" s="653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730"/>
      <c r="AI5" s="716"/>
      <c r="AJ5" s="729"/>
      <c r="AK5" s="729"/>
      <c r="AL5" s="729"/>
      <c r="AM5" s="729"/>
      <c r="AN5" s="729"/>
      <c r="AO5" s="729"/>
      <c r="AP5" s="729"/>
      <c r="AQ5" s="729"/>
      <c r="AR5" s="729"/>
      <c r="AS5" s="745"/>
    </row>
    <row r="6" ht="14.4" spans="1:45">
      <c r="A6" s="621"/>
      <c r="B6" s="622"/>
      <c r="C6" s="622"/>
      <c r="D6" s="622"/>
      <c r="E6" s="622"/>
      <c r="F6" s="622"/>
      <c r="G6" s="622"/>
      <c r="H6" s="622"/>
      <c r="I6" s="655" t="s">
        <v>5</v>
      </c>
      <c r="J6" s="656"/>
      <c r="K6" s="656"/>
      <c r="L6" s="656"/>
      <c r="M6" s="656"/>
      <c r="N6" s="655" t="s">
        <v>6</v>
      </c>
      <c r="O6" s="656"/>
      <c r="P6" s="656"/>
      <c r="Q6" s="656"/>
      <c r="R6" s="656"/>
      <c r="S6" s="656"/>
      <c r="T6" s="656"/>
      <c r="U6" s="656"/>
      <c r="V6" s="656"/>
      <c r="W6" s="683"/>
      <c r="X6" s="622"/>
      <c r="Y6" s="622"/>
      <c r="Z6" s="622"/>
      <c r="AA6" s="622"/>
      <c r="AB6" s="716" t="s">
        <v>7</v>
      </c>
      <c r="AC6" s="622"/>
      <c r="AD6" s="622"/>
      <c r="AE6" s="622"/>
      <c r="AF6" s="622"/>
      <c r="AG6" s="622"/>
      <c r="AH6" s="622"/>
      <c r="AI6" s="622"/>
      <c r="AJ6" s="622"/>
      <c r="AK6" s="622"/>
      <c r="AL6" s="622"/>
      <c r="AM6" s="622"/>
      <c r="AN6" s="622"/>
      <c r="AO6" s="622"/>
      <c r="AP6" s="622"/>
      <c r="AQ6" s="622"/>
      <c r="AR6" s="622"/>
      <c r="AS6" s="746"/>
    </row>
    <row r="7" ht="24.6" spans="1:45">
      <c r="A7" s="623" t="s">
        <v>8</v>
      </c>
      <c r="B7" s="624"/>
      <c r="C7" s="624"/>
      <c r="D7" s="624"/>
      <c r="E7" s="624"/>
      <c r="F7" s="620" t="str">
        <f>IF(W7=2,"【入力済】","【※入力】")</f>
        <v>【※入力】</v>
      </c>
      <c r="G7" s="620"/>
      <c r="H7" s="620"/>
      <c r="I7" s="657"/>
      <c r="J7" s="658"/>
      <c r="K7" s="658"/>
      <c r="L7" s="658"/>
      <c r="M7" s="658"/>
      <c r="N7" s="657"/>
      <c r="O7" s="658"/>
      <c r="P7" s="658"/>
      <c r="Q7" s="658"/>
      <c r="R7" s="658"/>
      <c r="S7" s="658"/>
      <c r="T7" s="658"/>
      <c r="U7" s="658"/>
      <c r="V7" s="658"/>
      <c r="W7" s="684">
        <f>COUNTA(I7:V7)</f>
        <v>0</v>
      </c>
      <c r="X7" s="652"/>
      <c r="Y7" s="652"/>
      <c r="Z7" s="652"/>
      <c r="AA7" s="652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7"/>
      <c r="AM7" s="617"/>
      <c r="AN7" s="617"/>
      <c r="AO7" s="617"/>
      <c r="AP7" s="617"/>
      <c r="AQ7" s="617"/>
      <c r="AR7" s="617"/>
      <c r="AS7" s="747"/>
    </row>
    <row r="8" ht="15" customHeight="1" spans="1:47">
      <c r="A8" s="623"/>
      <c r="B8" s="624"/>
      <c r="C8" s="624"/>
      <c r="D8" s="624"/>
      <c r="E8" s="624"/>
      <c r="F8" s="620"/>
      <c r="G8" s="620"/>
      <c r="H8" s="620"/>
      <c r="I8" s="635"/>
      <c r="J8" s="636"/>
      <c r="K8" s="636"/>
      <c r="L8" s="636"/>
      <c r="M8" s="636"/>
      <c r="N8" s="635"/>
      <c r="O8" s="636"/>
      <c r="P8" s="636"/>
      <c r="Q8" s="636"/>
      <c r="R8" s="636"/>
      <c r="S8" s="636"/>
      <c r="T8" s="636"/>
      <c r="U8" s="636"/>
      <c r="V8" s="636"/>
      <c r="W8" s="684"/>
      <c r="X8" s="652"/>
      <c r="Y8" s="652"/>
      <c r="Z8" s="652"/>
      <c r="AA8" s="652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747"/>
      <c r="AU8" t="s">
        <v>9</v>
      </c>
    </row>
    <row r="9" ht="15" customHeight="1" spans="1:47">
      <c r="A9" s="623"/>
      <c r="B9" s="624"/>
      <c r="C9" s="624"/>
      <c r="D9" s="624"/>
      <c r="E9" s="625" t="s">
        <v>10</v>
      </c>
      <c r="F9" s="620" t="str">
        <f>IF(I9="※リストから選択して下さい","【※入力】","【入力済】")</f>
        <v>【※入力】</v>
      </c>
      <c r="G9" s="620"/>
      <c r="H9" s="620"/>
      <c r="I9" s="659" t="s">
        <v>9</v>
      </c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36"/>
      <c r="U9" s="636"/>
      <c r="V9" s="636"/>
      <c r="W9" s="684"/>
      <c r="X9" s="652"/>
      <c r="Y9" s="652"/>
      <c r="Z9" s="652"/>
      <c r="AA9" s="652"/>
      <c r="AB9" s="617"/>
      <c r="AC9" s="617"/>
      <c r="AD9" s="617"/>
      <c r="AE9" s="717"/>
      <c r="AF9" s="717"/>
      <c r="AG9" s="717" t="s">
        <v>11</v>
      </c>
      <c r="AH9" s="717"/>
      <c r="AI9" s="717"/>
      <c r="AJ9" s="717"/>
      <c r="AK9" s="717" t="s">
        <v>12</v>
      </c>
      <c r="AL9" s="717"/>
      <c r="AM9" s="717"/>
      <c r="AN9" s="717"/>
      <c r="AO9" s="748" t="s">
        <v>13</v>
      </c>
      <c r="AP9" s="749"/>
      <c r="AQ9" s="749"/>
      <c r="AR9" s="749"/>
      <c r="AS9" s="747"/>
      <c r="AU9" t="s">
        <v>14</v>
      </c>
    </row>
    <row r="10" ht="15" customHeight="1" spans="1:47">
      <c r="A10" s="618"/>
      <c r="B10" s="617"/>
      <c r="C10" s="617"/>
      <c r="D10" s="617"/>
      <c r="E10" s="617"/>
      <c r="F10" s="617"/>
      <c r="G10" s="617"/>
      <c r="H10" s="617"/>
      <c r="I10" s="651"/>
      <c r="J10" s="651"/>
      <c r="K10" s="651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17"/>
      <c r="AC10" s="617"/>
      <c r="AD10" s="617"/>
      <c r="AE10" s="717"/>
      <c r="AF10" s="717"/>
      <c r="AG10" s="717"/>
      <c r="AH10" s="717"/>
      <c r="AI10" s="717"/>
      <c r="AJ10" s="717"/>
      <c r="AK10" s="717"/>
      <c r="AL10" s="717"/>
      <c r="AM10" s="717"/>
      <c r="AN10" s="717"/>
      <c r="AO10" s="749"/>
      <c r="AP10" s="749"/>
      <c r="AQ10" s="749"/>
      <c r="AR10" s="749"/>
      <c r="AS10" s="747"/>
      <c r="AU10" t="s">
        <v>15</v>
      </c>
    </row>
    <row r="11" ht="15" customHeight="1" spans="1:47">
      <c r="A11" s="626"/>
      <c r="B11" s="627" t="s">
        <v>16</v>
      </c>
      <c r="C11" s="619"/>
      <c r="D11" s="619"/>
      <c r="E11" s="619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718" t="s">
        <v>17</v>
      </c>
      <c r="AF11" s="718"/>
      <c r="AG11" s="731" t="s">
        <v>18</v>
      </c>
      <c r="AH11" s="731"/>
      <c r="AI11" s="731"/>
      <c r="AJ11" s="731"/>
      <c r="AK11" s="717" t="s">
        <v>19</v>
      </c>
      <c r="AL11" s="717"/>
      <c r="AM11" s="717"/>
      <c r="AN11" s="717"/>
      <c r="AO11" s="717" t="s">
        <v>20</v>
      </c>
      <c r="AP11" s="717"/>
      <c r="AQ11" s="717"/>
      <c r="AR11" s="717"/>
      <c r="AS11" s="747"/>
      <c r="AU11" t="s">
        <v>21</v>
      </c>
    </row>
    <row r="12" ht="15" customHeight="1" spans="1:47">
      <c r="A12" s="626"/>
      <c r="B12" s="619" t="s">
        <v>22</v>
      </c>
      <c r="C12" s="619"/>
      <c r="D12" s="619"/>
      <c r="E12" s="619"/>
      <c r="F12" s="619"/>
      <c r="G12" s="620" t="str">
        <f>IF(J12="※リストから選択して下さい","【※選択】","【入力済】")</f>
        <v>【※選択】</v>
      </c>
      <c r="H12" s="620"/>
      <c r="I12" s="620"/>
      <c r="J12" s="661" t="s">
        <v>9</v>
      </c>
      <c r="K12" s="661"/>
      <c r="L12" s="661"/>
      <c r="M12" s="661"/>
      <c r="N12" s="661"/>
      <c r="O12" s="661"/>
      <c r="P12" s="661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718"/>
      <c r="AF12" s="718"/>
      <c r="AG12" s="731"/>
      <c r="AH12" s="731"/>
      <c r="AI12" s="731"/>
      <c r="AJ12" s="731"/>
      <c r="AK12" s="717"/>
      <c r="AL12" s="717"/>
      <c r="AM12" s="717"/>
      <c r="AN12" s="717"/>
      <c r="AO12" s="717"/>
      <c r="AP12" s="717"/>
      <c r="AQ12" s="717"/>
      <c r="AR12" s="717"/>
      <c r="AS12" s="747"/>
      <c r="AU12" t="s">
        <v>23</v>
      </c>
    </row>
    <row r="13" ht="15" customHeight="1" spans="1:47">
      <c r="A13" s="626"/>
      <c r="B13" s="619" t="s">
        <v>24</v>
      </c>
      <c r="C13" s="619"/>
      <c r="D13" s="619"/>
      <c r="E13" s="619"/>
      <c r="F13" s="619"/>
      <c r="G13" s="620" t="str">
        <f>IF(J13="※リストから選択して下さい","【※選択】","【入力済】")</f>
        <v>【※選択】</v>
      </c>
      <c r="H13" s="620"/>
      <c r="I13" s="620"/>
      <c r="J13" s="661" t="s">
        <v>9</v>
      </c>
      <c r="K13" s="661"/>
      <c r="L13" s="661"/>
      <c r="M13" s="661"/>
      <c r="N13" s="661"/>
      <c r="O13" s="661"/>
      <c r="P13" s="661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719" t="s">
        <v>25</v>
      </c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/>
      <c r="AS13" s="747"/>
      <c r="AU13" t="s">
        <v>26</v>
      </c>
    </row>
    <row r="14" ht="15" customHeight="1" spans="1:47">
      <c r="A14" s="626"/>
      <c r="B14" s="619"/>
      <c r="C14" s="619"/>
      <c r="D14" s="619"/>
      <c r="E14" s="619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17"/>
      <c r="Q14" s="685" t="s">
        <v>27</v>
      </c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47"/>
      <c r="AU14" t="s">
        <v>28</v>
      </c>
    </row>
    <row r="15" ht="15" customHeight="1" spans="1:47">
      <c r="A15" s="626"/>
      <c r="B15" s="628" t="s">
        <v>29</v>
      </c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86" t="s">
        <v>30</v>
      </c>
      <c r="R15" s="686"/>
      <c r="S15" s="686" t="s">
        <v>31</v>
      </c>
      <c r="T15" s="686"/>
      <c r="U15" s="686"/>
      <c r="V15" s="686" t="s">
        <v>32</v>
      </c>
      <c r="W15" s="686"/>
      <c r="X15" s="686"/>
      <c r="Y15" s="686" t="s">
        <v>33</v>
      </c>
      <c r="Z15" s="686"/>
      <c r="AA15" s="686"/>
      <c r="AB15" s="686" t="s">
        <v>34</v>
      </c>
      <c r="AC15" s="686"/>
      <c r="AD15" s="617"/>
      <c r="AE15" s="720"/>
      <c r="AF15" s="720"/>
      <c r="AG15" s="720"/>
      <c r="AH15" s="720"/>
      <c r="AI15" s="720"/>
      <c r="AJ15" s="720"/>
      <c r="AK15" s="720"/>
      <c r="AL15" s="720"/>
      <c r="AM15" s="720"/>
      <c r="AN15" s="720"/>
      <c r="AO15" s="720"/>
      <c r="AP15" s="720"/>
      <c r="AQ15" s="720"/>
      <c r="AR15" s="720"/>
      <c r="AS15" s="750"/>
      <c r="AU15" t="s">
        <v>9</v>
      </c>
    </row>
    <row r="16" ht="15" customHeight="1" spans="1:47">
      <c r="A16" s="626"/>
      <c r="B16" s="619"/>
      <c r="C16" s="619"/>
      <c r="D16" s="619"/>
      <c r="E16" s="619"/>
      <c r="F16" s="620" t="str">
        <f>IF(I16="※リストから選択して下さい","【※選択】","【入力済】")</f>
        <v>【※選択】</v>
      </c>
      <c r="G16" s="620"/>
      <c r="H16" s="620"/>
      <c r="I16" s="662" t="s">
        <v>9</v>
      </c>
      <c r="J16" s="663"/>
      <c r="K16" s="663"/>
      <c r="L16" s="663"/>
      <c r="M16" s="663"/>
      <c r="N16" s="663"/>
      <c r="O16" s="664" t="s">
        <v>35</v>
      </c>
      <c r="P16" s="612"/>
      <c r="Q16" s="687" t="s">
        <v>36</v>
      </c>
      <c r="R16" s="687"/>
      <c r="S16" s="688" t="s">
        <v>37</v>
      </c>
      <c r="T16" s="689"/>
      <c r="U16" s="689"/>
      <c r="V16" s="689"/>
      <c r="W16" s="689"/>
      <c r="X16" s="689"/>
      <c r="Y16" s="689"/>
      <c r="Z16" s="689"/>
      <c r="AA16" s="689"/>
      <c r="AB16" s="689"/>
      <c r="AC16" s="721"/>
      <c r="AD16" s="617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  <c r="AU16" t="s">
        <v>38</v>
      </c>
    </row>
    <row r="17" ht="15" customHeight="1" spans="1:47">
      <c r="A17" s="626"/>
      <c r="B17" s="619"/>
      <c r="C17" s="629" t="s">
        <v>39</v>
      </c>
      <c r="D17" s="619"/>
      <c r="E17" s="619"/>
      <c r="F17" s="612"/>
      <c r="G17" s="620"/>
      <c r="H17" s="620"/>
      <c r="I17" s="665"/>
      <c r="J17" s="665"/>
      <c r="K17" s="665"/>
      <c r="L17" s="665"/>
      <c r="M17" s="665"/>
      <c r="N17" s="665"/>
      <c r="O17" s="666"/>
      <c r="P17" s="617"/>
      <c r="Q17" s="685" t="s">
        <v>28</v>
      </c>
      <c r="R17" s="690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720"/>
      <c r="AF17" s="720"/>
      <c r="AG17" s="720"/>
      <c r="AH17" s="720"/>
      <c r="AI17" s="720"/>
      <c r="AJ17" s="720"/>
      <c r="AK17" s="720"/>
      <c r="AL17" s="720"/>
      <c r="AM17" s="720"/>
      <c r="AN17" s="720"/>
      <c r="AO17" s="720"/>
      <c r="AP17" s="720"/>
      <c r="AQ17" s="720"/>
      <c r="AR17" s="720"/>
      <c r="AS17" s="751"/>
      <c r="AU17" t="s">
        <v>40</v>
      </c>
    </row>
    <row r="18" ht="15" customHeight="1" spans="1:47">
      <c r="A18" s="626"/>
      <c r="B18" s="619"/>
      <c r="C18" s="619"/>
      <c r="D18" s="619"/>
      <c r="E18" s="620"/>
      <c r="F18" s="620"/>
      <c r="G18" s="620"/>
      <c r="H18" s="620"/>
      <c r="I18" s="667"/>
      <c r="J18" s="667"/>
      <c r="K18" s="667"/>
      <c r="L18" s="667"/>
      <c r="M18" s="667"/>
      <c r="N18" s="667"/>
      <c r="O18" s="667"/>
      <c r="P18" s="617"/>
      <c r="Q18" s="691" t="s">
        <v>41</v>
      </c>
      <c r="R18" s="691"/>
      <c r="S18" s="691"/>
      <c r="T18" s="692" t="s">
        <v>42</v>
      </c>
      <c r="U18" s="692"/>
      <c r="V18" s="692"/>
      <c r="W18" s="692"/>
      <c r="X18" s="692"/>
      <c r="Y18" s="692"/>
      <c r="Z18" s="617"/>
      <c r="AA18" s="617"/>
      <c r="AB18" s="722"/>
      <c r="AC18" s="723"/>
      <c r="AD18" s="617"/>
      <c r="AE18" s="720"/>
      <c r="AF18" s="720"/>
      <c r="AG18" s="720"/>
      <c r="AH18" s="720"/>
      <c r="AI18" s="720"/>
      <c r="AJ18" s="720"/>
      <c r="AK18" s="720"/>
      <c r="AL18" s="720"/>
      <c r="AM18" s="720"/>
      <c r="AN18" s="720"/>
      <c r="AO18" s="720"/>
      <c r="AP18" s="720"/>
      <c r="AQ18" s="720"/>
      <c r="AR18" s="720"/>
      <c r="AS18" s="752"/>
      <c r="AU18" t="s">
        <v>9</v>
      </c>
    </row>
    <row r="19" ht="15" customHeight="1" spans="1:47">
      <c r="A19" s="626"/>
      <c r="B19" s="62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20"/>
      <c r="O19" s="620"/>
      <c r="P19" s="620"/>
      <c r="Q19" s="692" t="s">
        <v>43</v>
      </c>
      <c r="R19" s="686"/>
      <c r="S19" s="686"/>
      <c r="T19" s="692" t="s">
        <v>44</v>
      </c>
      <c r="U19" s="692"/>
      <c r="V19" s="692"/>
      <c r="W19" s="692"/>
      <c r="X19" s="692"/>
      <c r="Y19" s="692"/>
      <c r="Z19" s="617"/>
      <c r="AA19" s="617"/>
      <c r="AB19" s="620"/>
      <c r="AC19" s="620"/>
      <c r="AD19" s="617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2"/>
      <c r="AU19" t="s">
        <v>45</v>
      </c>
    </row>
    <row r="20" ht="15" customHeight="1" spans="1:47">
      <c r="A20" s="626"/>
      <c r="B20" s="617"/>
      <c r="C20" s="617"/>
      <c r="D20" s="617"/>
      <c r="E20" s="617"/>
      <c r="F20" s="620"/>
      <c r="G20" s="620"/>
      <c r="H20" s="620"/>
      <c r="I20" s="668"/>
      <c r="J20" s="668"/>
      <c r="K20" s="668"/>
      <c r="L20" s="668"/>
      <c r="M20" s="668"/>
      <c r="N20" s="668"/>
      <c r="O20" s="666"/>
      <c r="P20" s="617"/>
      <c r="Q20" s="685" t="s">
        <v>46</v>
      </c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723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2"/>
      <c r="AU20" t="s">
        <v>47</v>
      </c>
    </row>
    <row r="21" ht="15" customHeight="1" spans="1:47">
      <c r="A21" s="626"/>
      <c r="B21" s="617"/>
      <c r="C21" s="617"/>
      <c r="D21" s="617"/>
      <c r="E21" s="617"/>
      <c r="F21" s="620"/>
      <c r="G21" s="620"/>
      <c r="H21" s="620"/>
      <c r="I21" s="617"/>
      <c r="J21" s="617"/>
      <c r="K21" s="617"/>
      <c r="L21" s="617"/>
      <c r="M21" s="617"/>
      <c r="N21" s="620"/>
      <c r="O21" s="620"/>
      <c r="P21" s="620"/>
      <c r="Q21" s="693"/>
      <c r="R21" s="693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723"/>
      <c r="AE21" s="724"/>
      <c r="AF21" s="724"/>
      <c r="AG21" s="724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752"/>
      <c r="AU21" t="s">
        <v>48</v>
      </c>
    </row>
    <row r="22" ht="15" customHeight="1" spans="1:45">
      <c r="A22" s="626"/>
      <c r="B22" s="630" t="s">
        <v>49</v>
      </c>
      <c r="C22" s="630"/>
      <c r="D22" s="630"/>
      <c r="E22" s="630"/>
      <c r="F22" s="630"/>
      <c r="G22" s="630"/>
      <c r="H22" s="630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94" t="s">
        <v>50</v>
      </c>
      <c r="T22" s="644" t="s">
        <v>51</v>
      </c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4"/>
      <c r="AF22" s="644"/>
      <c r="AG22" s="644"/>
      <c r="AH22" s="732" t="s">
        <v>52</v>
      </c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7"/>
    </row>
    <row r="23" ht="15" customHeight="1" spans="1:45">
      <c r="A23" s="626"/>
      <c r="B23" s="630"/>
      <c r="C23" s="630"/>
      <c r="D23" s="630"/>
      <c r="E23" s="630"/>
      <c r="F23" s="630"/>
      <c r="G23" s="630"/>
      <c r="H23" s="630"/>
      <c r="I23" s="620" t="str">
        <f>IF(L23="※リストから選択して下さい","【※選択】","【入力済】")</f>
        <v>【※選択】</v>
      </c>
      <c r="J23" s="620"/>
      <c r="K23" s="620"/>
      <c r="L23" s="669" t="s">
        <v>9</v>
      </c>
      <c r="M23" s="670"/>
      <c r="N23" s="670"/>
      <c r="O23" s="670"/>
      <c r="P23" s="670"/>
      <c r="Q23" s="670"/>
      <c r="R23" s="695" t="s">
        <v>53</v>
      </c>
      <c r="S23" s="696" t="s">
        <v>50</v>
      </c>
      <c r="T23" s="697" t="s">
        <v>54</v>
      </c>
      <c r="U23" s="698"/>
      <c r="V23" s="698"/>
      <c r="W23" s="698"/>
      <c r="X23" s="698"/>
      <c r="Y23" s="698"/>
      <c r="Z23" s="698"/>
      <c r="AA23" s="698"/>
      <c r="AB23" s="698"/>
      <c r="AC23" s="698"/>
      <c r="AD23" s="698"/>
      <c r="AE23" s="698"/>
      <c r="AF23" s="698"/>
      <c r="AG23" s="699"/>
      <c r="AH23" s="733" t="s">
        <v>55</v>
      </c>
      <c r="AI23" s="733"/>
      <c r="AJ23" s="734" t="s">
        <v>56</v>
      </c>
      <c r="AK23" s="735"/>
      <c r="AL23" s="735"/>
      <c r="AM23" s="734" t="s">
        <v>57</v>
      </c>
      <c r="AN23" s="735"/>
      <c r="AO23" s="753"/>
      <c r="AP23" s="754"/>
      <c r="AQ23" s="754"/>
      <c r="AR23" s="754"/>
      <c r="AS23" s="747"/>
    </row>
    <row r="24" ht="15" customHeight="1" spans="1:45">
      <c r="A24" s="626"/>
      <c r="B24" s="630"/>
      <c r="C24" s="630"/>
      <c r="D24" s="630"/>
      <c r="E24" s="630"/>
      <c r="F24" s="630"/>
      <c r="G24" s="630"/>
      <c r="H24" s="630"/>
      <c r="I24" s="617"/>
      <c r="J24" s="617"/>
      <c r="K24" s="617"/>
      <c r="L24" s="671"/>
      <c r="M24" s="671"/>
      <c r="N24" s="671"/>
      <c r="O24" s="671"/>
      <c r="P24" s="671"/>
      <c r="Q24" s="671"/>
      <c r="R24" s="671"/>
      <c r="S24" s="699"/>
      <c r="T24" s="698"/>
      <c r="U24" s="698"/>
      <c r="V24" s="698"/>
      <c r="W24" s="698"/>
      <c r="X24" s="698"/>
      <c r="Y24" s="698"/>
      <c r="Z24" s="698"/>
      <c r="AA24" s="698"/>
      <c r="AB24" s="698"/>
      <c r="AC24" s="698"/>
      <c r="AD24" s="698"/>
      <c r="AE24" s="698"/>
      <c r="AF24" s="698"/>
      <c r="AG24" s="699"/>
      <c r="AH24" s="736"/>
      <c r="AI24" s="736"/>
      <c r="AJ24" s="737"/>
      <c r="AK24" s="737"/>
      <c r="AL24" s="737"/>
      <c r="AM24" s="737"/>
      <c r="AN24" s="737"/>
      <c r="AO24" s="755"/>
      <c r="AP24" s="754"/>
      <c r="AQ24" s="754"/>
      <c r="AR24" s="754"/>
      <c r="AS24" s="756"/>
    </row>
    <row r="25" ht="15" customHeight="1" spans="1:45">
      <c r="A25" s="626"/>
      <c r="B25" s="630"/>
      <c r="C25" s="630"/>
      <c r="D25" s="630"/>
      <c r="E25" s="630"/>
      <c r="F25" s="630"/>
      <c r="G25" s="630"/>
      <c r="H25" s="630"/>
      <c r="I25" s="617"/>
      <c r="J25" s="617"/>
      <c r="K25" s="617"/>
      <c r="L25" s="671"/>
      <c r="M25" s="671"/>
      <c r="N25" s="671"/>
      <c r="O25" s="671"/>
      <c r="P25" s="671"/>
      <c r="Q25" s="671"/>
      <c r="R25" s="671"/>
      <c r="S25" s="699"/>
      <c r="T25" s="698"/>
      <c r="U25" s="698"/>
      <c r="V25" s="698"/>
      <c r="W25" s="698"/>
      <c r="X25" s="698"/>
      <c r="Y25" s="698"/>
      <c r="Z25" s="698"/>
      <c r="AA25" s="698"/>
      <c r="AB25" s="698"/>
      <c r="AC25" s="698"/>
      <c r="AD25" s="698"/>
      <c r="AE25" s="698"/>
      <c r="AF25" s="698"/>
      <c r="AG25" s="699"/>
      <c r="AH25" s="738" t="s">
        <v>58</v>
      </c>
      <c r="AI25" s="739"/>
      <c r="AJ25" s="740" t="s">
        <v>59</v>
      </c>
      <c r="AK25" s="741"/>
      <c r="AL25" s="741"/>
      <c r="AM25" s="740" t="s">
        <v>60</v>
      </c>
      <c r="AN25" s="741"/>
      <c r="AO25" s="757"/>
      <c r="AP25" s="754"/>
      <c r="AQ25" s="754"/>
      <c r="AR25" s="754"/>
      <c r="AS25" s="756"/>
    </row>
    <row r="26" ht="15" customHeight="1" spans="1:45">
      <c r="A26" s="626"/>
      <c r="B26" s="630"/>
      <c r="C26" s="630"/>
      <c r="D26" s="630"/>
      <c r="E26" s="630"/>
      <c r="F26" s="630"/>
      <c r="G26" s="630"/>
      <c r="H26" s="630"/>
      <c r="I26" s="617"/>
      <c r="J26" s="617"/>
      <c r="K26" s="617"/>
      <c r="L26" s="671"/>
      <c r="M26" s="671"/>
      <c r="N26" s="671"/>
      <c r="O26" s="671"/>
      <c r="P26" s="671"/>
      <c r="Q26" s="671"/>
      <c r="R26" s="671"/>
      <c r="S26" s="699"/>
      <c r="T26" s="698"/>
      <c r="U26" s="698"/>
      <c r="V26" s="698"/>
      <c r="W26" s="698"/>
      <c r="X26" s="698"/>
      <c r="Y26" s="698"/>
      <c r="Z26" s="698"/>
      <c r="AA26" s="698"/>
      <c r="AB26" s="698"/>
      <c r="AC26" s="698"/>
      <c r="AD26" s="698"/>
      <c r="AE26" s="698"/>
      <c r="AF26" s="698"/>
      <c r="AG26" s="699"/>
      <c r="AH26" s="612"/>
      <c r="AI26" s="612"/>
      <c r="AJ26" s="612"/>
      <c r="AK26" s="612"/>
      <c r="AL26" s="612"/>
      <c r="AM26" s="612"/>
      <c r="AN26" s="612"/>
      <c r="AO26" s="612"/>
      <c r="AP26" s="612"/>
      <c r="AQ26" s="612"/>
      <c r="AR26" s="612"/>
      <c r="AS26" s="756"/>
    </row>
    <row r="27" ht="15" customHeight="1" spans="1:45">
      <c r="A27" s="626"/>
      <c r="B27" s="630"/>
      <c r="C27" s="630"/>
      <c r="D27" s="630"/>
      <c r="E27" s="630"/>
      <c r="F27" s="630"/>
      <c r="G27" s="630"/>
      <c r="H27" s="630"/>
      <c r="I27" s="617"/>
      <c r="J27" s="617"/>
      <c r="K27" s="617"/>
      <c r="L27" s="671"/>
      <c r="M27" s="671"/>
      <c r="N27" s="671"/>
      <c r="O27" s="671"/>
      <c r="P27" s="671"/>
      <c r="Q27" s="671"/>
      <c r="R27" s="671"/>
      <c r="S27" s="699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8"/>
      <c r="AE27" s="698"/>
      <c r="AF27" s="698"/>
      <c r="AG27" s="699"/>
      <c r="AH27" s="742"/>
      <c r="AI27" s="742"/>
      <c r="AJ27" s="742"/>
      <c r="AK27" s="742"/>
      <c r="AL27" s="742"/>
      <c r="AM27" s="742"/>
      <c r="AN27" s="742"/>
      <c r="AO27" s="742"/>
      <c r="AP27" s="742"/>
      <c r="AQ27" s="742"/>
      <c r="AR27" s="742"/>
      <c r="AS27" s="756"/>
    </row>
    <row r="28" ht="15" customHeight="1" spans="1:45">
      <c r="A28" s="626"/>
      <c r="B28" s="630"/>
      <c r="C28" s="630"/>
      <c r="D28" s="630"/>
      <c r="E28" s="630"/>
      <c r="F28" s="630"/>
      <c r="G28" s="630"/>
      <c r="H28" s="630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  <c r="AN28" s="700"/>
      <c r="AO28" s="700"/>
      <c r="AP28" s="700"/>
      <c r="AQ28" s="700"/>
      <c r="AR28" s="617"/>
      <c r="AS28" s="747"/>
    </row>
    <row r="29" ht="15" customHeight="1" spans="1:45">
      <c r="A29" s="626"/>
      <c r="B29" s="630" t="s">
        <v>61</v>
      </c>
      <c r="C29" s="630"/>
      <c r="D29" s="630"/>
      <c r="E29" s="630"/>
      <c r="F29" s="630"/>
      <c r="G29" s="630"/>
      <c r="H29" s="630"/>
      <c r="I29" s="630"/>
      <c r="J29" s="630"/>
      <c r="K29" s="620" t="str">
        <f>IF(N29="※リストから選択して下さい","【※選択】","【入力済】")</f>
        <v>【※選択】</v>
      </c>
      <c r="L29" s="620"/>
      <c r="M29" s="620"/>
      <c r="N29" s="672" t="s">
        <v>9</v>
      </c>
      <c r="O29" s="673"/>
      <c r="P29" s="673"/>
      <c r="Q29" s="673"/>
      <c r="R29" s="673"/>
      <c r="S29" s="673"/>
      <c r="T29" s="701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0"/>
      <c r="AN29" s="700"/>
      <c r="AO29" s="700"/>
      <c r="AP29" s="700"/>
      <c r="AQ29" s="700"/>
      <c r="AR29" s="700"/>
      <c r="AS29" s="758"/>
    </row>
    <row r="30" ht="15" customHeight="1" spans="1:45">
      <c r="A30" s="626"/>
      <c r="B30" s="630"/>
      <c r="C30" s="630"/>
      <c r="D30" s="630"/>
      <c r="E30" s="630"/>
      <c r="F30" s="630"/>
      <c r="G30" s="630"/>
      <c r="H30" s="630"/>
      <c r="I30" s="630"/>
      <c r="J30" s="630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700"/>
      <c r="V30" s="700"/>
      <c r="W30" s="700"/>
      <c r="X30" s="702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  <c r="AM30" s="700"/>
      <c r="AN30" s="700"/>
      <c r="AO30" s="700"/>
      <c r="AP30" s="700"/>
      <c r="AQ30" s="700"/>
      <c r="AR30" s="700"/>
      <c r="AS30" s="758"/>
    </row>
    <row r="31" ht="15" hidden="1" customHeight="1" spans="1:47">
      <c r="A31" s="631"/>
      <c r="B31" s="632" t="s">
        <v>62</v>
      </c>
      <c r="C31" s="633"/>
      <c r="D31" s="633"/>
      <c r="E31" s="633"/>
      <c r="F31" s="633"/>
      <c r="G31" s="633"/>
      <c r="H31" s="633"/>
      <c r="I31" s="633"/>
      <c r="J31" s="633"/>
      <c r="K31" s="674" t="str">
        <f>IF(N31="※リストから選択して下さい","【※選択】","【入力済】")</f>
        <v>【※選択】</v>
      </c>
      <c r="L31" s="674"/>
      <c r="M31" s="674"/>
      <c r="N31" s="675" t="s">
        <v>9</v>
      </c>
      <c r="O31" s="676"/>
      <c r="P31" s="676"/>
      <c r="Q31" s="676"/>
      <c r="R31" s="676"/>
      <c r="S31" s="676"/>
      <c r="T31" s="703"/>
      <c r="U31" s="704"/>
      <c r="V31" s="704"/>
      <c r="W31" s="705" t="s">
        <v>63</v>
      </c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4"/>
      <c r="AN31" s="704"/>
      <c r="AO31" s="704"/>
      <c r="AP31" s="704"/>
      <c r="AQ31" s="704"/>
      <c r="AR31" s="704"/>
      <c r="AS31" s="759"/>
      <c r="AU31" t="s">
        <v>64</v>
      </c>
    </row>
    <row r="32" ht="15" hidden="1" customHeight="1" spans="1:47">
      <c r="A32" s="631"/>
      <c r="B32" s="633"/>
      <c r="C32" s="633"/>
      <c r="D32" s="633"/>
      <c r="E32" s="633"/>
      <c r="F32" s="633"/>
      <c r="G32" s="633"/>
      <c r="H32" s="633"/>
      <c r="I32" s="633"/>
      <c r="J32" s="633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704"/>
      <c r="V32" s="704"/>
      <c r="W32" s="705" t="s">
        <v>65</v>
      </c>
      <c r="X32" s="704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704"/>
      <c r="AL32" s="704"/>
      <c r="AM32" s="704"/>
      <c r="AN32" s="704"/>
      <c r="AO32" s="704"/>
      <c r="AP32" s="704"/>
      <c r="AQ32" s="704"/>
      <c r="AR32" s="704"/>
      <c r="AS32" s="759"/>
      <c r="AU32" t="s">
        <v>66</v>
      </c>
    </row>
    <row r="33" ht="15" customHeight="1" spans="1:47">
      <c r="A33" s="626"/>
      <c r="B33" s="634" t="s">
        <v>67</v>
      </c>
      <c r="C33" s="630"/>
      <c r="D33" s="630"/>
      <c r="E33" s="630"/>
      <c r="F33" s="630"/>
      <c r="G33" s="630"/>
      <c r="H33" s="630"/>
      <c r="I33" s="630"/>
      <c r="J33" s="630"/>
      <c r="K33" s="620" t="str">
        <f>IF(N33="※リストから選択して下さい","【※選択】","【入力済】")</f>
        <v>【※選択】</v>
      </c>
      <c r="L33" s="620"/>
      <c r="M33" s="620"/>
      <c r="N33" s="672" t="s">
        <v>9</v>
      </c>
      <c r="O33" s="673"/>
      <c r="P33" s="673"/>
      <c r="Q33" s="673"/>
      <c r="R33" s="673"/>
      <c r="S33" s="673"/>
      <c r="T33" s="701"/>
      <c r="U33" s="700"/>
      <c r="V33" s="700"/>
      <c r="W33" s="706" t="s">
        <v>68</v>
      </c>
      <c r="X33" s="700"/>
      <c r="Y33" s="700"/>
      <c r="Z33" s="700"/>
      <c r="AA33" s="700"/>
      <c r="AB33" s="700"/>
      <c r="AC33" s="700"/>
      <c r="AD33" s="700"/>
      <c r="AE33" s="700"/>
      <c r="AF33" s="700"/>
      <c r="AG33" s="700"/>
      <c r="AH33" s="700"/>
      <c r="AI33" s="700"/>
      <c r="AJ33" s="700"/>
      <c r="AK33" s="700"/>
      <c r="AL33" s="700"/>
      <c r="AM33" s="700"/>
      <c r="AN33" s="700"/>
      <c r="AO33" s="700"/>
      <c r="AP33" s="700"/>
      <c r="AQ33" s="700"/>
      <c r="AR33" s="700"/>
      <c r="AS33" s="758"/>
      <c r="AU33" t="s">
        <v>9</v>
      </c>
    </row>
    <row r="34" ht="15" customHeight="1" spans="1:47">
      <c r="A34" s="626"/>
      <c r="B34" s="630"/>
      <c r="C34" s="630"/>
      <c r="D34" s="630"/>
      <c r="E34" s="630"/>
      <c r="F34" s="630"/>
      <c r="G34" s="630"/>
      <c r="H34" s="630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700"/>
      <c r="T34" s="700"/>
      <c r="U34" s="700"/>
      <c r="V34" s="700"/>
      <c r="W34" s="706" t="s">
        <v>69</v>
      </c>
      <c r="X34" s="700"/>
      <c r="Y34" s="700"/>
      <c r="Z34" s="700"/>
      <c r="AA34" s="700"/>
      <c r="AB34" s="700"/>
      <c r="AC34" s="700"/>
      <c r="AD34" s="700"/>
      <c r="AE34" s="700"/>
      <c r="AF34" s="700"/>
      <c r="AG34" s="700"/>
      <c r="AH34" s="700"/>
      <c r="AI34" s="700"/>
      <c r="AJ34" s="700"/>
      <c r="AK34" s="700"/>
      <c r="AL34" s="700"/>
      <c r="AM34" s="700"/>
      <c r="AN34" s="700"/>
      <c r="AO34" s="700"/>
      <c r="AP34" s="700"/>
      <c r="AQ34" s="700"/>
      <c r="AR34" s="617"/>
      <c r="AS34" s="747"/>
      <c r="AU34" t="s">
        <v>70</v>
      </c>
    </row>
    <row r="35" ht="15" customHeight="1" spans="1:45">
      <c r="A35" s="626"/>
      <c r="B35" s="630"/>
      <c r="C35" s="630"/>
      <c r="D35" s="630"/>
      <c r="E35" s="630"/>
      <c r="F35" s="630"/>
      <c r="G35" s="630"/>
      <c r="H35" s="630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700"/>
      <c r="T35" s="700"/>
      <c r="U35" s="700"/>
      <c r="V35" s="700"/>
      <c r="W35" s="706"/>
      <c r="X35" s="700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700"/>
      <c r="AJ35" s="700"/>
      <c r="AK35" s="700"/>
      <c r="AL35" s="700"/>
      <c r="AM35" s="700"/>
      <c r="AN35" s="700"/>
      <c r="AO35" s="700"/>
      <c r="AP35" s="700"/>
      <c r="AQ35" s="700"/>
      <c r="AR35" s="617"/>
      <c r="AS35" s="747"/>
    </row>
    <row r="36" ht="15" customHeight="1" spans="1:47">
      <c r="A36" s="626"/>
      <c r="B36" s="630" t="s">
        <v>71</v>
      </c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20"/>
      <c r="T36" s="640" t="s">
        <v>72</v>
      </c>
      <c r="U36" s="620"/>
      <c r="V36" s="645"/>
      <c r="W36" s="645"/>
      <c r="X36" s="645"/>
      <c r="Y36" s="645"/>
      <c r="Z36" s="645"/>
      <c r="AA36" s="645"/>
      <c r="AB36" s="645"/>
      <c r="AC36" s="725"/>
      <c r="AD36" s="725"/>
      <c r="AE36" s="725"/>
      <c r="AF36" s="725"/>
      <c r="AG36" s="725"/>
      <c r="AH36" s="725"/>
      <c r="AI36" s="725"/>
      <c r="AJ36" s="725"/>
      <c r="AK36" s="725"/>
      <c r="AL36" s="725"/>
      <c r="AM36" s="725"/>
      <c r="AN36" s="725"/>
      <c r="AO36" s="725"/>
      <c r="AP36" s="725"/>
      <c r="AQ36" s="725"/>
      <c r="AR36" s="725"/>
      <c r="AS36" s="751"/>
      <c r="AU36" t="s">
        <v>73</v>
      </c>
    </row>
    <row r="37" ht="15" customHeight="1" spans="1:47">
      <c r="A37" s="626"/>
      <c r="B37" s="617"/>
      <c r="C37" s="617"/>
      <c r="D37" s="617"/>
      <c r="E37" s="617"/>
      <c r="F37" s="617"/>
      <c r="G37" s="617"/>
      <c r="H37" s="617"/>
      <c r="I37" s="620" t="str">
        <f>IF(L37="※リストから選択して下さい","【※選択】","【入力済】")</f>
        <v>【※選択】</v>
      </c>
      <c r="J37" s="620"/>
      <c r="K37" s="620"/>
      <c r="L37" s="678" t="s">
        <v>9</v>
      </c>
      <c r="M37" s="679"/>
      <c r="N37" s="679"/>
      <c r="O37" s="679"/>
      <c r="P37" s="679"/>
      <c r="Q37" s="679"/>
      <c r="R37" s="695" t="s">
        <v>53</v>
      </c>
      <c r="S37" s="620"/>
      <c r="T37" s="644" t="s">
        <v>74</v>
      </c>
      <c r="U37" s="620"/>
      <c r="V37" s="645"/>
      <c r="W37" s="645"/>
      <c r="X37" s="645"/>
      <c r="Y37" s="645"/>
      <c r="Z37" s="645"/>
      <c r="AA37" s="645"/>
      <c r="AB37" s="645"/>
      <c r="AC37" s="725"/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725"/>
      <c r="AO37" s="725"/>
      <c r="AP37" s="725"/>
      <c r="AQ37" s="725"/>
      <c r="AR37" s="725"/>
      <c r="AS37" s="751"/>
      <c r="AU37" t="s">
        <v>75</v>
      </c>
    </row>
    <row r="38" ht="22.5" customHeight="1" spans="1:47">
      <c r="A38" s="626"/>
      <c r="B38" s="617"/>
      <c r="C38" s="620"/>
      <c r="D38" s="635"/>
      <c r="E38" s="636"/>
      <c r="F38" s="636"/>
      <c r="G38" s="636"/>
      <c r="H38" s="636"/>
      <c r="I38" s="636"/>
      <c r="J38" s="635"/>
      <c r="K38" s="636"/>
      <c r="L38" s="636"/>
      <c r="M38" s="636"/>
      <c r="N38" s="636"/>
      <c r="O38" s="636"/>
      <c r="P38" s="620"/>
      <c r="Q38" s="620"/>
      <c r="R38" s="620"/>
      <c r="S38" s="620"/>
      <c r="T38" s="707" t="s">
        <v>76</v>
      </c>
      <c r="U38" s="620"/>
      <c r="V38" s="645"/>
      <c r="W38" s="645"/>
      <c r="X38" s="645"/>
      <c r="Y38" s="645"/>
      <c r="Z38" s="645"/>
      <c r="AA38" s="645"/>
      <c r="AB38" s="645"/>
      <c r="AC38" s="725"/>
      <c r="AD38" s="725"/>
      <c r="AE38" s="725"/>
      <c r="AF38" s="725"/>
      <c r="AG38" s="725"/>
      <c r="AH38" s="725"/>
      <c r="AI38" s="725"/>
      <c r="AJ38" s="725"/>
      <c r="AK38" s="725"/>
      <c r="AL38" s="725"/>
      <c r="AM38" s="725"/>
      <c r="AN38" s="725"/>
      <c r="AO38" s="725"/>
      <c r="AP38" s="725"/>
      <c r="AQ38" s="725"/>
      <c r="AR38" s="725"/>
      <c r="AS38" s="751"/>
      <c r="AU38" t="s">
        <v>77</v>
      </c>
    </row>
    <row r="39" ht="15" customHeight="1" spans="1:45">
      <c r="A39" s="626"/>
      <c r="B39" s="617"/>
      <c r="C39" s="620"/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20"/>
      <c r="Q39" s="620"/>
      <c r="R39" s="620"/>
      <c r="S39" s="620"/>
      <c r="T39" s="640" t="s">
        <v>78</v>
      </c>
      <c r="U39" s="620"/>
      <c r="V39" s="645"/>
      <c r="W39" s="645"/>
      <c r="X39" s="645"/>
      <c r="Y39" s="645"/>
      <c r="Z39" s="645"/>
      <c r="AA39" s="645"/>
      <c r="AB39" s="64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5"/>
      <c r="AM39" s="725"/>
      <c r="AN39" s="725"/>
      <c r="AO39" s="725"/>
      <c r="AP39" s="725"/>
      <c r="AQ39" s="725"/>
      <c r="AR39" s="725"/>
      <c r="AS39" s="751"/>
    </row>
    <row r="40" ht="15" customHeight="1" spans="1:47">
      <c r="A40" s="626"/>
      <c r="B40" s="617"/>
      <c r="C40" s="620"/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708" t="s">
        <v>79</v>
      </c>
      <c r="U40" s="709"/>
      <c r="V40" s="710"/>
      <c r="W40" s="710"/>
      <c r="X40" s="647"/>
      <c r="Y40" s="647"/>
      <c r="Z40" s="647"/>
      <c r="AA40" s="647"/>
      <c r="AB40" s="645"/>
      <c r="AC40" s="725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5"/>
      <c r="AR40" s="725"/>
      <c r="AS40" s="751"/>
      <c r="AU40" t="s">
        <v>9</v>
      </c>
    </row>
    <row r="41" ht="15" customHeight="1" spans="1:47">
      <c r="A41" s="626"/>
      <c r="B41" s="617"/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40" t="s">
        <v>80</v>
      </c>
      <c r="U41" s="620"/>
      <c r="V41" s="711"/>
      <c r="W41" s="711"/>
      <c r="X41" s="645"/>
      <c r="Y41" s="645"/>
      <c r="Z41" s="645"/>
      <c r="AA41" s="645"/>
      <c r="AB41" s="645"/>
      <c r="AC41" s="725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5"/>
      <c r="AR41" s="725"/>
      <c r="AS41" s="751"/>
      <c r="AU41" t="s">
        <v>81</v>
      </c>
    </row>
    <row r="42" ht="26.25" customHeight="1" spans="1:47">
      <c r="A42" s="626"/>
      <c r="B42" s="634" t="s">
        <v>82</v>
      </c>
      <c r="C42" s="620"/>
      <c r="D42" s="620"/>
      <c r="E42" s="620"/>
      <c r="F42" s="620"/>
      <c r="G42" s="620"/>
      <c r="H42" s="620" t="str">
        <f>IF(AP42=1,"【入力済】","【※入力】")</f>
        <v>【※入力】</v>
      </c>
      <c r="I42" s="620"/>
      <c r="J42" s="62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760">
        <f>COUNTA(K42)</f>
        <v>0</v>
      </c>
      <c r="AQ42" s="725"/>
      <c r="AR42" s="725"/>
      <c r="AS42" s="751"/>
      <c r="AU42">
        <v>1</v>
      </c>
    </row>
    <row r="43" ht="15" customHeight="1" spans="1:47">
      <c r="A43" s="626"/>
      <c r="B43" s="617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12"/>
      <c r="U43" s="620"/>
      <c r="V43" s="711"/>
      <c r="W43" s="711"/>
      <c r="X43" s="645"/>
      <c r="Y43" s="645"/>
      <c r="Z43" s="645"/>
      <c r="AA43" s="645"/>
      <c r="AB43" s="645"/>
      <c r="AC43" s="725"/>
      <c r="AD43" s="725"/>
      <c r="AE43" s="725"/>
      <c r="AF43" s="725"/>
      <c r="AG43" s="725"/>
      <c r="AH43" s="725"/>
      <c r="AI43" s="725"/>
      <c r="AJ43" s="725"/>
      <c r="AK43" s="725"/>
      <c r="AL43" s="725"/>
      <c r="AM43" s="725"/>
      <c r="AN43" s="725"/>
      <c r="AO43" s="725"/>
      <c r="AP43" s="725"/>
      <c r="AQ43" s="725"/>
      <c r="AR43" s="725"/>
      <c r="AS43" s="751"/>
      <c r="AU43">
        <v>2</v>
      </c>
    </row>
    <row r="44" ht="15" customHeight="1" spans="1:45">
      <c r="A44" s="626"/>
      <c r="B44" s="617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12"/>
      <c r="U44" s="620"/>
      <c r="V44" s="711"/>
      <c r="W44" s="711"/>
      <c r="X44" s="645"/>
      <c r="Y44" s="645"/>
      <c r="Z44" s="645"/>
      <c r="AA44" s="645"/>
      <c r="AB44" s="645"/>
      <c r="AC44" s="725"/>
      <c r="AD44" s="725"/>
      <c r="AE44" s="725"/>
      <c r="AF44" s="725"/>
      <c r="AG44" s="725"/>
      <c r="AH44" s="725"/>
      <c r="AI44" s="725"/>
      <c r="AJ44" s="725"/>
      <c r="AK44" s="725"/>
      <c r="AL44" s="725"/>
      <c r="AM44" s="725"/>
      <c r="AN44" s="725"/>
      <c r="AO44" s="725"/>
      <c r="AP44" s="725"/>
      <c r="AQ44" s="725"/>
      <c r="AR44" s="725"/>
      <c r="AS44" s="751"/>
    </row>
    <row r="45" ht="15" customHeight="1" spans="1:45">
      <c r="A45" s="626"/>
      <c r="B45" s="634" t="s">
        <v>83</v>
      </c>
      <c r="C45" s="620"/>
      <c r="D45" s="620"/>
      <c r="E45" s="620"/>
      <c r="F45" s="620"/>
      <c r="G45" s="620"/>
      <c r="H45" s="620" t="str">
        <f>IF(I9="マーチングバンド部門",IF(K45="※リストから選択して下さい","【※選択】","【入力済】"),"【入力不要】")</f>
        <v>【入力不要】</v>
      </c>
      <c r="I45" s="620"/>
      <c r="J45" s="620"/>
      <c r="K45" s="681" t="s">
        <v>9</v>
      </c>
      <c r="L45" s="670"/>
      <c r="M45" s="670"/>
      <c r="N45" s="670"/>
      <c r="O45" s="670"/>
      <c r="P45" s="670"/>
      <c r="Q45" s="670"/>
      <c r="R45" s="712"/>
      <c r="S45" s="620"/>
      <c r="T45" s="713" t="s">
        <v>84</v>
      </c>
      <c r="U45" s="620"/>
      <c r="V45" s="711"/>
      <c r="W45" s="711"/>
      <c r="X45" s="645"/>
      <c r="Y45" s="645"/>
      <c r="Z45" s="645"/>
      <c r="AA45" s="645"/>
      <c r="AB45" s="64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751"/>
    </row>
    <row r="46" ht="15" customHeight="1" spans="1:45">
      <c r="A46" s="626"/>
      <c r="B46" s="617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12"/>
      <c r="U46" s="620"/>
      <c r="V46" s="711"/>
      <c r="W46" s="711"/>
      <c r="X46" s="645"/>
      <c r="Y46" s="645"/>
      <c r="Z46" s="645"/>
      <c r="AA46" s="645"/>
      <c r="AB46" s="645"/>
      <c r="AC46" s="725"/>
      <c r="AD46" s="725"/>
      <c r="AE46" s="725"/>
      <c r="AF46" s="725"/>
      <c r="AG46" s="725"/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751"/>
    </row>
    <row r="47" ht="15" customHeight="1" spans="1:47">
      <c r="A47" s="626"/>
      <c r="B47" s="617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43"/>
      <c r="Y47" s="617"/>
      <c r="Z47" s="617"/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747"/>
      <c r="AU47" t="s">
        <v>9</v>
      </c>
    </row>
    <row r="48" ht="15" customHeight="1" spans="1:47">
      <c r="A48" s="637"/>
      <c r="B48" s="627" t="s">
        <v>85</v>
      </c>
      <c r="C48" s="638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38"/>
      <c r="AD48" s="638"/>
      <c r="AE48" s="638"/>
      <c r="AF48" s="638"/>
      <c r="AG48" s="638"/>
      <c r="AH48" s="638"/>
      <c r="AI48" s="638"/>
      <c r="AJ48" s="638"/>
      <c r="AK48" s="638"/>
      <c r="AL48" s="638"/>
      <c r="AM48" s="638"/>
      <c r="AN48" s="638"/>
      <c r="AO48" s="638"/>
      <c r="AP48" s="638"/>
      <c r="AQ48" s="638"/>
      <c r="AR48" s="638"/>
      <c r="AS48" s="761"/>
      <c r="AU48" t="s">
        <v>86</v>
      </c>
    </row>
    <row r="49" ht="15" customHeight="1" spans="1:47">
      <c r="A49" s="637"/>
      <c r="B49" s="639"/>
      <c r="C49" s="640" t="s">
        <v>87</v>
      </c>
      <c r="D49" s="639"/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8"/>
      <c r="Y49" s="638"/>
      <c r="Z49" s="638"/>
      <c r="AA49" s="638"/>
      <c r="AB49" s="638"/>
      <c r="AC49" s="638"/>
      <c r="AD49" s="638"/>
      <c r="AE49" s="638"/>
      <c r="AF49" s="638"/>
      <c r="AG49" s="638"/>
      <c r="AH49" s="638"/>
      <c r="AI49" s="638"/>
      <c r="AJ49" s="638"/>
      <c r="AK49" s="638"/>
      <c r="AL49" s="638"/>
      <c r="AM49" s="638"/>
      <c r="AN49" s="638"/>
      <c r="AO49" s="638"/>
      <c r="AP49" s="638"/>
      <c r="AQ49" s="638"/>
      <c r="AR49" s="638"/>
      <c r="AS49" s="761"/>
      <c r="AU49" t="s">
        <v>88</v>
      </c>
    </row>
    <row r="50" ht="15" customHeight="1" spans="1:47">
      <c r="A50" s="637"/>
      <c r="B50" s="639"/>
      <c r="C50" s="640" t="s">
        <v>89</v>
      </c>
      <c r="D50" s="639"/>
      <c r="E50" s="639"/>
      <c r="F50" s="639"/>
      <c r="G50" s="639"/>
      <c r="H50" s="639"/>
      <c r="I50" s="639"/>
      <c r="J50" s="639"/>
      <c r="K50" s="639"/>
      <c r="L50" s="639"/>
      <c r="M50" s="639"/>
      <c r="N50" s="639"/>
      <c r="O50" s="639"/>
      <c r="P50" s="639"/>
      <c r="Q50" s="639"/>
      <c r="R50" s="639"/>
      <c r="S50" s="639"/>
      <c r="T50" s="639"/>
      <c r="U50" s="639"/>
      <c r="V50" s="639"/>
      <c r="W50" s="639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761"/>
      <c r="AU50" t="s">
        <v>9</v>
      </c>
    </row>
    <row r="51" ht="15" customHeight="1" spans="1:47">
      <c r="A51" s="637"/>
      <c r="B51" s="639"/>
      <c r="C51" s="640"/>
      <c r="D51" s="639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8"/>
      <c r="AL51" s="638"/>
      <c r="AM51" s="638"/>
      <c r="AN51" s="638"/>
      <c r="AO51" s="638"/>
      <c r="AP51" s="638"/>
      <c r="AQ51" s="638"/>
      <c r="AR51" s="638"/>
      <c r="AS51" s="761"/>
      <c r="AU51" t="s">
        <v>90</v>
      </c>
    </row>
    <row r="52" ht="15" customHeight="1" spans="1:47">
      <c r="A52" s="637"/>
      <c r="B52" s="638"/>
      <c r="C52" s="634" t="s">
        <v>91</v>
      </c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638"/>
      <c r="AC52" s="638"/>
      <c r="AD52" s="638"/>
      <c r="AE52" s="638"/>
      <c r="AF52" s="638"/>
      <c r="AG52" s="638"/>
      <c r="AH52" s="638"/>
      <c r="AI52" s="638"/>
      <c r="AJ52" s="638"/>
      <c r="AK52" s="638"/>
      <c r="AL52" s="638"/>
      <c r="AM52" s="638"/>
      <c r="AN52" s="638"/>
      <c r="AO52" s="638"/>
      <c r="AP52" s="638"/>
      <c r="AQ52" s="638"/>
      <c r="AR52" s="638"/>
      <c r="AS52" s="761"/>
      <c r="AU52" t="s">
        <v>92</v>
      </c>
    </row>
    <row r="53" ht="15" customHeight="1" spans="1:47">
      <c r="A53" s="637"/>
      <c r="B53" s="638"/>
      <c r="C53" s="638"/>
      <c r="D53" s="641" t="s">
        <v>93</v>
      </c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  <c r="Y53" s="642"/>
      <c r="Z53" s="672" t="s">
        <v>9</v>
      </c>
      <c r="AA53" s="673"/>
      <c r="AB53" s="673"/>
      <c r="AC53" s="673"/>
      <c r="AD53" s="673"/>
      <c r="AE53" s="673"/>
      <c r="AF53" s="673"/>
      <c r="AG53" s="701"/>
      <c r="AH53" s="617" t="str">
        <f>IF(Z53="※リストから選択して下さい","【※選択】","入力済")</f>
        <v>【※選択】</v>
      </c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761"/>
      <c r="AU53" t="s">
        <v>9</v>
      </c>
    </row>
    <row r="54" ht="15" customHeight="1" spans="1:47">
      <c r="A54" s="626"/>
      <c r="B54" s="617"/>
      <c r="C54" s="617"/>
      <c r="D54" s="641" t="s">
        <v>94</v>
      </c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72" t="s">
        <v>9</v>
      </c>
      <c r="AA54" s="673"/>
      <c r="AB54" s="673"/>
      <c r="AC54" s="673"/>
      <c r="AD54" s="673"/>
      <c r="AE54" s="673"/>
      <c r="AF54" s="673"/>
      <c r="AG54" s="701"/>
      <c r="AH54" s="617" t="str">
        <f>IF(Z54="※リストから選択して下さい","【※選択】","入力済")</f>
        <v>【※選択】</v>
      </c>
      <c r="AI54" s="617"/>
      <c r="AJ54" s="617"/>
      <c r="AK54" s="617"/>
      <c r="AL54" s="617"/>
      <c r="AM54" s="617"/>
      <c r="AN54" s="617"/>
      <c r="AO54" s="617"/>
      <c r="AP54" s="617"/>
      <c r="AQ54" s="617"/>
      <c r="AR54" s="617"/>
      <c r="AS54" s="747"/>
      <c r="AU54">
        <v>0</v>
      </c>
    </row>
    <row r="55" ht="15" customHeight="1" spans="1:47">
      <c r="A55" s="626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7"/>
      <c r="U55" s="617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7"/>
      <c r="AN55" s="617"/>
      <c r="AO55" s="617"/>
      <c r="AP55" s="617"/>
      <c r="AQ55" s="617"/>
      <c r="AR55" s="617"/>
      <c r="AS55" s="747"/>
      <c r="AU55">
        <v>1</v>
      </c>
    </row>
    <row r="56" ht="15" customHeight="1" spans="1:47">
      <c r="A56" s="626"/>
      <c r="B56" s="628" t="s">
        <v>95</v>
      </c>
      <c r="C56" s="643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762"/>
      <c r="AP56" s="617"/>
      <c r="AQ56" s="617"/>
      <c r="AR56" s="617"/>
      <c r="AS56" s="747"/>
      <c r="AU56">
        <v>2</v>
      </c>
    </row>
    <row r="57" ht="15" customHeight="1" spans="1:47">
      <c r="A57" s="626"/>
      <c r="B57" s="617"/>
      <c r="C57" s="644" t="s">
        <v>96</v>
      </c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5"/>
      <c r="U57" s="645"/>
      <c r="V57" s="645"/>
      <c r="W57" s="645"/>
      <c r="X57" s="645"/>
      <c r="Y57" s="645"/>
      <c r="Z57" s="645"/>
      <c r="AA57" s="645"/>
      <c r="AB57" s="645"/>
      <c r="AC57" s="645"/>
      <c r="AD57" s="645"/>
      <c r="AE57" s="645"/>
      <c r="AF57" s="645"/>
      <c r="AG57" s="617"/>
      <c r="AH57" s="617"/>
      <c r="AI57" s="617"/>
      <c r="AJ57" s="617"/>
      <c r="AK57" s="617"/>
      <c r="AL57" s="617"/>
      <c r="AM57" s="617"/>
      <c r="AN57" s="617"/>
      <c r="AO57" s="617"/>
      <c r="AP57" s="617"/>
      <c r="AQ57" s="617"/>
      <c r="AR57" s="617"/>
      <c r="AS57" s="747"/>
      <c r="AU57">
        <v>3</v>
      </c>
    </row>
    <row r="58" ht="15" customHeight="1" spans="1:47">
      <c r="A58" s="626"/>
      <c r="B58" s="617"/>
      <c r="C58" s="640" t="s">
        <v>97</v>
      </c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17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747"/>
      <c r="AU58">
        <v>4</v>
      </c>
    </row>
    <row r="59" ht="15" customHeight="1" spans="1:47">
      <c r="A59" s="626"/>
      <c r="B59" s="617"/>
      <c r="C59" s="640" t="s">
        <v>98</v>
      </c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17"/>
      <c r="AH59" s="617"/>
      <c r="AI59" s="617"/>
      <c r="AJ59" s="617"/>
      <c r="AK59" s="617"/>
      <c r="AL59" s="617"/>
      <c r="AM59" s="617"/>
      <c r="AN59" s="617"/>
      <c r="AO59" s="617"/>
      <c r="AP59" s="617"/>
      <c r="AQ59" s="617"/>
      <c r="AR59" s="617"/>
      <c r="AS59" s="747"/>
      <c r="AU59">
        <v>5</v>
      </c>
    </row>
    <row r="60" ht="21" customHeight="1" spans="1:47">
      <c r="A60" s="626"/>
      <c r="B60" s="617"/>
      <c r="C60" s="646" t="s">
        <v>99</v>
      </c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7"/>
      <c r="X60" s="647"/>
      <c r="Y60" s="647"/>
      <c r="Z60" s="645"/>
      <c r="AA60" s="645"/>
      <c r="AB60" s="645"/>
      <c r="AC60" s="645"/>
      <c r="AD60" s="645"/>
      <c r="AE60" s="645"/>
      <c r="AF60" s="645"/>
      <c r="AG60" s="617"/>
      <c r="AH60" s="617"/>
      <c r="AI60" s="617"/>
      <c r="AJ60" s="617"/>
      <c r="AK60" s="617"/>
      <c r="AL60" s="617"/>
      <c r="AM60" s="617"/>
      <c r="AN60" s="617"/>
      <c r="AO60" s="617"/>
      <c r="AP60" s="617"/>
      <c r="AQ60" s="617"/>
      <c r="AR60" s="617"/>
      <c r="AS60" s="747"/>
      <c r="AU60">
        <v>6</v>
      </c>
    </row>
    <row r="61" ht="15" hidden="1" customHeight="1" spans="1:47">
      <c r="A61" s="626"/>
      <c r="B61" s="617"/>
      <c r="C61" s="644" t="s">
        <v>100</v>
      </c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5"/>
      <c r="AD61" s="645"/>
      <c r="AE61" s="645"/>
      <c r="AF61" s="645"/>
      <c r="AG61" s="617"/>
      <c r="AH61" s="617"/>
      <c r="AI61" s="617"/>
      <c r="AJ61" s="617"/>
      <c r="AK61" s="617"/>
      <c r="AL61" s="617"/>
      <c r="AM61" s="617"/>
      <c r="AN61" s="617"/>
      <c r="AO61" s="617"/>
      <c r="AP61" s="617"/>
      <c r="AQ61" s="617"/>
      <c r="AR61" s="617"/>
      <c r="AS61" s="747"/>
      <c r="AU61">
        <v>8</v>
      </c>
    </row>
    <row r="62" ht="15" customHeight="1" spans="1:45">
      <c r="A62" s="626"/>
      <c r="B62" s="617"/>
      <c r="C62" s="648" t="s">
        <v>101</v>
      </c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17"/>
      <c r="AH62" s="617"/>
      <c r="AI62" s="617"/>
      <c r="AJ62" s="617"/>
      <c r="AK62" s="617"/>
      <c r="AL62" s="617"/>
      <c r="AM62" s="617"/>
      <c r="AN62" s="617"/>
      <c r="AO62" s="617"/>
      <c r="AP62" s="617"/>
      <c r="AQ62" s="617"/>
      <c r="AR62" s="617"/>
      <c r="AS62" s="747"/>
    </row>
    <row r="63" ht="15" customHeight="1" spans="1:47">
      <c r="A63" s="626"/>
      <c r="B63" s="617"/>
      <c r="C63" s="617"/>
      <c r="D63" s="617"/>
      <c r="E63" s="617"/>
      <c r="F63" s="617"/>
      <c r="G63" s="617"/>
      <c r="H63" s="617"/>
      <c r="I63" s="617"/>
      <c r="J63" s="617"/>
      <c r="K63" s="617"/>
      <c r="L63" s="617"/>
      <c r="M63" s="617"/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617"/>
      <c r="AC63" s="617"/>
      <c r="AD63" s="617"/>
      <c r="AE63" s="617"/>
      <c r="AF63" s="617"/>
      <c r="AG63" s="617"/>
      <c r="AH63" s="617"/>
      <c r="AI63" s="617"/>
      <c r="AJ63" s="617"/>
      <c r="AK63" s="617"/>
      <c r="AL63" s="617"/>
      <c r="AM63" s="617"/>
      <c r="AN63" s="617"/>
      <c r="AO63" s="617"/>
      <c r="AP63" s="617"/>
      <c r="AQ63" s="617"/>
      <c r="AR63" s="617"/>
      <c r="AS63" s="747"/>
      <c r="AU63">
        <v>9</v>
      </c>
    </row>
    <row r="64" ht="14.1" customHeight="1" spans="1:47">
      <c r="A64" s="626"/>
      <c r="B64" s="617"/>
      <c r="C64" s="617"/>
      <c r="D64" s="617"/>
      <c r="E64" s="649"/>
      <c r="F64" s="650"/>
      <c r="G64" s="650"/>
      <c r="H64" s="650"/>
      <c r="I64" s="682"/>
      <c r="J64" s="649" t="s">
        <v>102</v>
      </c>
      <c r="K64" s="650"/>
      <c r="L64" s="650"/>
      <c r="M64" s="650"/>
      <c r="N64" s="650"/>
      <c r="O64" s="650"/>
      <c r="P64" s="650"/>
      <c r="Q64" s="650"/>
      <c r="R64" s="650"/>
      <c r="S64" s="650"/>
      <c r="T64" s="682"/>
      <c r="U64" s="714" t="s">
        <v>103</v>
      </c>
      <c r="V64" s="650"/>
      <c r="W64" s="682"/>
      <c r="X64" s="715" t="s">
        <v>104</v>
      </c>
      <c r="Y64" s="726"/>
      <c r="Z64" s="727"/>
      <c r="AA64" s="715" t="s">
        <v>105</v>
      </c>
      <c r="AB64" s="726"/>
      <c r="AC64" s="727"/>
      <c r="AD64" s="715" t="s">
        <v>106</v>
      </c>
      <c r="AE64" s="726"/>
      <c r="AF64" s="727"/>
      <c r="AG64" s="617"/>
      <c r="AH64" s="617"/>
      <c r="AI64" s="617"/>
      <c r="AJ64" s="617"/>
      <c r="AK64" s="617"/>
      <c r="AL64" s="617"/>
      <c r="AM64" s="617"/>
      <c r="AN64" s="617"/>
      <c r="AO64" s="617"/>
      <c r="AP64" s="617"/>
      <c r="AQ64" s="617"/>
      <c r="AR64" s="617"/>
      <c r="AS64" s="747"/>
      <c r="AU64">
        <v>10</v>
      </c>
    </row>
    <row r="65" ht="15" hidden="1" customHeight="1" spans="1:47">
      <c r="A65" s="626"/>
      <c r="B65" s="617"/>
      <c r="C65" s="617"/>
      <c r="D65" s="617"/>
      <c r="E65" s="763" t="s">
        <v>107</v>
      </c>
      <c r="F65" s="764"/>
      <c r="G65" s="764"/>
      <c r="H65" s="764"/>
      <c r="I65" s="789"/>
      <c r="J65" s="790" t="s">
        <v>108</v>
      </c>
      <c r="K65" s="620"/>
      <c r="L65" s="791"/>
      <c r="M65" s="791"/>
      <c r="N65" s="791"/>
      <c r="O65" s="791"/>
      <c r="P65" s="791"/>
      <c r="Q65" s="791"/>
      <c r="R65" s="791"/>
      <c r="S65" s="791"/>
      <c r="T65" s="817" t="s">
        <v>109</v>
      </c>
      <c r="U65" s="818"/>
      <c r="V65" s="819"/>
      <c r="W65" s="820" t="s">
        <v>110</v>
      </c>
      <c r="X65" s="818"/>
      <c r="Y65" s="819"/>
      <c r="Z65" s="820" t="s">
        <v>110</v>
      </c>
      <c r="AA65" s="818"/>
      <c r="AB65" s="819"/>
      <c r="AC65" s="820" t="s">
        <v>110</v>
      </c>
      <c r="AD65" s="818"/>
      <c r="AE65" s="819"/>
      <c r="AF65" s="820" t="s">
        <v>110</v>
      </c>
      <c r="AG65" s="617"/>
      <c r="AH65" s="617"/>
      <c r="AI65" s="617"/>
      <c r="AJ65" s="617"/>
      <c r="AK65" s="617"/>
      <c r="AL65" s="617"/>
      <c r="AM65" s="617"/>
      <c r="AN65" s="617"/>
      <c r="AO65" s="617"/>
      <c r="AP65" s="617"/>
      <c r="AQ65" s="617"/>
      <c r="AR65" s="617"/>
      <c r="AS65" s="747"/>
      <c r="AU65">
        <v>11</v>
      </c>
    </row>
    <row r="66" ht="15" customHeight="1" spans="1:47">
      <c r="A66" s="626"/>
      <c r="B66" s="617"/>
      <c r="C66" s="617"/>
      <c r="D66" s="617"/>
      <c r="E66" s="765" t="s">
        <v>111</v>
      </c>
      <c r="F66" s="766"/>
      <c r="G66" s="766"/>
      <c r="H66" s="766"/>
      <c r="I66" s="792"/>
      <c r="J66" s="793" t="s">
        <v>112</v>
      </c>
      <c r="K66" s="794"/>
      <c r="L66" s="794"/>
      <c r="M66" s="794"/>
      <c r="N66" s="794"/>
      <c r="O66" s="794"/>
      <c r="P66" s="794"/>
      <c r="Q66" s="794"/>
      <c r="R66" s="794"/>
      <c r="S66" s="794"/>
      <c r="T66" s="821"/>
      <c r="U66" s="818"/>
      <c r="V66" s="819"/>
      <c r="W66" s="820" t="s">
        <v>110</v>
      </c>
      <c r="X66" s="818"/>
      <c r="Y66" s="819"/>
      <c r="Z66" s="820" t="s">
        <v>110</v>
      </c>
      <c r="AA66" s="818"/>
      <c r="AB66" s="819"/>
      <c r="AC66" s="820" t="s">
        <v>110</v>
      </c>
      <c r="AD66" s="818"/>
      <c r="AE66" s="819"/>
      <c r="AF66" s="820" t="s">
        <v>110</v>
      </c>
      <c r="AG66" s="617"/>
      <c r="AH66" s="617"/>
      <c r="AI66" s="617"/>
      <c r="AJ66" s="617"/>
      <c r="AK66" s="617"/>
      <c r="AL66" s="617"/>
      <c r="AM66" s="617"/>
      <c r="AN66" s="617"/>
      <c r="AO66" s="617"/>
      <c r="AP66" s="617"/>
      <c r="AQ66" s="617"/>
      <c r="AR66" s="617"/>
      <c r="AS66" s="747"/>
      <c r="AU66">
        <v>12</v>
      </c>
    </row>
    <row r="67" ht="15" customHeight="1" spans="1:47">
      <c r="A67" s="626"/>
      <c r="B67" s="617"/>
      <c r="C67" s="617"/>
      <c r="D67" s="617"/>
      <c r="E67" s="767"/>
      <c r="F67" s="620"/>
      <c r="G67" s="620"/>
      <c r="H67" s="620"/>
      <c r="I67" s="795"/>
      <c r="J67" s="796" t="s">
        <v>113</v>
      </c>
      <c r="K67" s="797"/>
      <c r="L67" s="797"/>
      <c r="M67" s="797"/>
      <c r="N67" s="797"/>
      <c r="O67" s="797"/>
      <c r="P67" s="797"/>
      <c r="Q67" s="797"/>
      <c r="R67" s="797"/>
      <c r="S67" s="797"/>
      <c r="T67" s="822"/>
      <c r="U67" s="823"/>
      <c r="V67" s="824"/>
      <c r="W67" s="825" t="s">
        <v>110</v>
      </c>
      <c r="X67" s="823"/>
      <c r="Y67" s="824"/>
      <c r="Z67" s="825" t="s">
        <v>110</v>
      </c>
      <c r="AA67" s="823"/>
      <c r="AB67" s="824"/>
      <c r="AC67" s="825" t="s">
        <v>110</v>
      </c>
      <c r="AD67" s="823"/>
      <c r="AE67" s="824"/>
      <c r="AF67" s="825" t="s">
        <v>110</v>
      </c>
      <c r="AG67" s="617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747"/>
      <c r="AU67">
        <v>13</v>
      </c>
    </row>
    <row r="68" ht="15" customHeight="1" spans="1:47">
      <c r="A68" s="626"/>
      <c r="B68" s="617"/>
      <c r="C68" s="617"/>
      <c r="D68" s="617"/>
      <c r="E68" s="767"/>
      <c r="F68" s="620"/>
      <c r="G68" s="620"/>
      <c r="H68" s="620"/>
      <c r="I68" s="795"/>
      <c r="J68" s="796" t="s">
        <v>114</v>
      </c>
      <c r="K68" s="797"/>
      <c r="L68" s="797"/>
      <c r="M68" s="797"/>
      <c r="N68" s="797"/>
      <c r="O68" s="797"/>
      <c r="P68" s="797"/>
      <c r="Q68" s="797"/>
      <c r="R68" s="797"/>
      <c r="S68" s="797"/>
      <c r="T68" s="822"/>
      <c r="U68" s="823"/>
      <c r="V68" s="824"/>
      <c r="W68" s="825" t="s">
        <v>110</v>
      </c>
      <c r="X68" s="823"/>
      <c r="Y68" s="824"/>
      <c r="Z68" s="825" t="s">
        <v>110</v>
      </c>
      <c r="AA68" s="823"/>
      <c r="AB68" s="824"/>
      <c r="AC68" s="825" t="s">
        <v>110</v>
      </c>
      <c r="AD68" s="823"/>
      <c r="AE68" s="824"/>
      <c r="AF68" s="825" t="s">
        <v>110</v>
      </c>
      <c r="AG68" s="617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747"/>
      <c r="AU68">
        <v>14</v>
      </c>
    </row>
    <row r="69" ht="15" customHeight="1" spans="1:47">
      <c r="A69" s="626"/>
      <c r="B69" s="617"/>
      <c r="C69" s="617"/>
      <c r="D69" s="617"/>
      <c r="E69" s="767"/>
      <c r="F69" s="620"/>
      <c r="G69" s="620"/>
      <c r="H69" s="620"/>
      <c r="I69" s="795"/>
      <c r="J69" s="796" t="s">
        <v>115</v>
      </c>
      <c r="K69" s="797"/>
      <c r="L69" s="797"/>
      <c r="M69" s="797"/>
      <c r="N69" s="797"/>
      <c r="O69" s="797"/>
      <c r="P69" s="797"/>
      <c r="Q69" s="797"/>
      <c r="R69" s="797"/>
      <c r="S69" s="797"/>
      <c r="T69" s="822"/>
      <c r="U69" s="823"/>
      <c r="V69" s="824"/>
      <c r="W69" s="825" t="s">
        <v>110</v>
      </c>
      <c r="X69" s="823"/>
      <c r="Y69" s="824"/>
      <c r="Z69" s="825" t="s">
        <v>110</v>
      </c>
      <c r="AA69" s="823"/>
      <c r="AB69" s="824"/>
      <c r="AC69" s="825" t="s">
        <v>110</v>
      </c>
      <c r="AD69" s="823"/>
      <c r="AE69" s="824"/>
      <c r="AF69" s="825" t="s">
        <v>110</v>
      </c>
      <c r="AG69" s="617"/>
      <c r="AH69" s="617"/>
      <c r="AI69" s="617"/>
      <c r="AJ69" s="617"/>
      <c r="AK69" s="617"/>
      <c r="AL69" s="617"/>
      <c r="AM69" s="617"/>
      <c r="AN69" s="617"/>
      <c r="AO69" s="617"/>
      <c r="AP69" s="617"/>
      <c r="AQ69" s="617"/>
      <c r="AR69" s="617"/>
      <c r="AS69" s="747"/>
      <c r="AU69">
        <v>15</v>
      </c>
    </row>
    <row r="70" ht="15" customHeight="1" spans="1:47">
      <c r="A70" s="626"/>
      <c r="B70" s="617"/>
      <c r="C70" s="617"/>
      <c r="D70" s="617"/>
      <c r="E70" s="768"/>
      <c r="F70" s="769"/>
      <c r="G70" s="769"/>
      <c r="H70" s="769"/>
      <c r="I70" s="798"/>
      <c r="J70" s="799" t="s">
        <v>116</v>
      </c>
      <c r="K70" s="800"/>
      <c r="L70" s="801"/>
      <c r="M70" s="802"/>
      <c r="N70" s="803"/>
      <c r="O70" s="803"/>
      <c r="P70" s="803"/>
      <c r="Q70" s="803"/>
      <c r="R70" s="803"/>
      <c r="S70" s="826"/>
      <c r="T70" s="827" t="s">
        <v>117</v>
      </c>
      <c r="U70" s="828"/>
      <c r="V70" s="829"/>
      <c r="W70" s="830" t="s">
        <v>110</v>
      </c>
      <c r="X70" s="828"/>
      <c r="Y70" s="829"/>
      <c r="Z70" s="830" t="s">
        <v>110</v>
      </c>
      <c r="AA70" s="828"/>
      <c r="AB70" s="829"/>
      <c r="AC70" s="830" t="s">
        <v>110</v>
      </c>
      <c r="AD70" s="828"/>
      <c r="AE70" s="829"/>
      <c r="AF70" s="830" t="s">
        <v>110</v>
      </c>
      <c r="AG70" s="860"/>
      <c r="AH70" s="860"/>
      <c r="AI70" s="860"/>
      <c r="AJ70" s="860"/>
      <c r="AK70" s="860"/>
      <c r="AL70" s="860"/>
      <c r="AM70" s="860"/>
      <c r="AN70" s="860"/>
      <c r="AO70" s="860"/>
      <c r="AP70" s="860"/>
      <c r="AQ70" s="860"/>
      <c r="AR70" s="860"/>
      <c r="AS70" s="864"/>
      <c r="AU70">
        <v>16</v>
      </c>
    </row>
    <row r="71" ht="15" customHeight="1" spans="1:47">
      <c r="A71" s="626"/>
      <c r="B71" s="617"/>
      <c r="C71" s="617"/>
      <c r="D71" s="617"/>
      <c r="E71" s="765" t="s">
        <v>118</v>
      </c>
      <c r="F71" s="766"/>
      <c r="G71" s="766"/>
      <c r="H71" s="766"/>
      <c r="I71" s="792"/>
      <c r="J71" s="793" t="s">
        <v>119</v>
      </c>
      <c r="K71" s="794"/>
      <c r="L71" s="794"/>
      <c r="M71" s="794"/>
      <c r="N71" s="794"/>
      <c r="O71" s="794"/>
      <c r="P71" s="794"/>
      <c r="Q71" s="794"/>
      <c r="R71" s="794"/>
      <c r="S71" s="794"/>
      <c r="T71" s="821"/>
      <c r="U71" s="818"/>
      <c r="V71" s="819"/>
      <c r="W71" s="820" t="s">
        <v>110</v>
      </c>
      <c r="X71" s="831"/>
      <c r="Y71" s="848"/>
      <c r="Z71" s="849"/>
      <c r="AA71" s="818"/>
      <c r="AB71" s="819"/>
      <c r="AC71" s="820" t="s">
        <v>110</v>
      </c>
      <c r="AD71" s="818"/>
      <c r="AE71" s="819"/>
      <c r="AF71" s="820" t="s">
        <v>110</v>
      </c>
      <c r="AG71" s="860"/>
      <c r="AH71" s="860"/>
      <c r="AI71" s="860"/>
      <c r="AJ71" s="860"/>
      <c r="AK71" s="860"/>
      <c r="AL71" s="860"/>
      <c r="AM71" s="860"/>
      <c r="AN71" s="860"/>
      <c r="AO71" s="860"/>
      <c r="AP71" s="860"/>
      <c r="AQ71" s="860"/>
      <c r="AR71" s="860"/>
      <c r="AS71" s="864"/>
      <c r="AU71">
        <v>17</v>
      </c>
    </row>
    <row r="72" ht="15" customHeight="1" spans="1:47">
      <c r="A72" s="626"/>
      <c r="B72" s="617"/>
      <c r="C72" s="617"/>
      <c r="D72" s="617"/>
      <c r="E72" s="767"/>
      <c r="F72" s="620"/>
      <c r="G72" s="620"/>
      <c r="H72" s="620"/>
      <c r="I72" s="795"/>
      <c r="J72" s="796" t="s">
        <v>120</v>
      </c>
      <c r="K72" s="797"/>
      <c r="L72" s="797"/>
      <c r="M72" s="797"/>
      <c r="N72" s="797"/>
      <c r="O72" s="797"/>
      <c r="P72" s="797"/>
      <c r="Q72" s="797"/>
      <c r="R72" s="797"/>
      <c r="S72" s="797"/>
      <c r="T72" s="822"/>
      <c r="U72" s="823"/>
      <c r="V72" s="824"/>
      <c r="W72" s="825" t="s">
        <v>110</v>
      </c>
      <c r="X72" s="832"/>
      <c r="Y72" s="636"/>
      <c r="Z72" s="747"/>
      <c r="AA72" s="823"/>
      <c r="AB72" s="824"/>
      <c r="AC72" s="825" t="s">
        <v>110</v>
      </c>
      <c r="AD72" s="823"/>
      <c r="AE72" s="824"/>
      <c r="AF72" s="825" t="s">
        <v>110</v>
      </c>
      <c r="AG72" s="860"/>
      <c r="AH72" s="860"/>
      <c r="AI72" s="860"/>
      <c r="AJ72" s="860"/>
      <c r="AK72" s="860"/>
      <c r="AL72" s="860"/>
      <c r="AM72" s="860"/>
      <c r="AN72" s="860"/>
      <c r="AO72" s="860"/>
      <c r="AP72" s="860"/>
      <c r="AQ72" s="860"/>
      <c r="AR72" s="860"/>
      <c r="AS72" s="864"/>
      <c r="AU72">
        <v>18</v>
      </c>
    </row>
    <row r="73" ht="15" customHeight="1" spans="1:47">
      <c r="A73" s="626"/>
      <c r="B73" s="617"/>
      <c r="C73" s="617"/>
      <c r="D73" s="617"/>
      <c r="E73" s="770"/>
      <c r="F73" s="771"/>
      <c r="G73" s="771"/>
      <c r="H73" s="771"/>
      <c r="I73" s="804"/>
      <c r="J73" s="796" t="s">
        <v>121</v>
      </c>
      <c r="K73" s="797"/>
      <c r="L73" s="797"/>
      <c r="M73" s="797"/>
      <c r="N73" s="797"/>
      <c r="O73" s="797"/>
      <c r="P73" s="797"/>
      <c r="Q73" s="797"/>
      <c r="R73" s="833"/>
      <c r="S73" s="833"/>
      <c r="T73" s="834"/>
      <c r="U73" s="835"/>
      <c r="V73" s="836"/>
      <c r="W73" s="837" t="s">
        <v>110</v>
      </c>
      <c r="X73" s="832"/>
      <c r="Y73" s="850"/>
      <c r="Z73" s="747"/>
      <c r="AA73" s="835"/>
      <c r="AB73" s="836"/>
      <c r="AC73" s="837" t="s">
        <v>110</v>
      </c>
      <c r="AD73" s="835"/>
      <c r="AE73" s="836"/>
      <c r="AF73" s="837" t="s">
        <v>110</v>
      </c>
      <c r="AG73" s="860"/>
      <c r="AH73" s="860"/>
      <c r="AI73" s="860"/>
      <c r="AJ73" s="860"/>
      <c r="AK73" s="860"/>
      <c r="AL73" s="860"/>
      <c r="AM73" s="860"/>
      <c r="AN73" s="860"/>
      <c r="AO73" s="860"/>
      <c r="AP73" s="860"/>
      <c r="AQ73" s="860"/>
      <c r="AR73" s="860"/>
      <c r="AS73" s="864"/>
      <c r="AU73">
        <v>19</v>
      </c>
    </row>
    <row r="74" ht="15" customHeight="1" spans="1:45">
      <c r="A74" s="626"/>
      <c r="B74" s="617"/>
      <c r="C74" s="617"/>
      <c r="D74" s="617"/>
      <c r="E74" s="772"/>
      <c r="F74" s="772"/>
      <c r="G74" s="772"/>
      <c r="H74" s="772"/>
      <c r="I74" s="772"/>
      <c r="J74" s="805"/>
      <c r="K74" s="805"/>
      <c r="L74" s="805"/>
      <c r="M74" s="805"/>
      <c r="N74" s="805"/>
      <c r="O74" s="805"/>
      <c r="P74" s="805"/>
      <c r="Q74" s="805"/>
      <c r="R74" s="838" t="s">
        <v>122</v>
      </c>
      <c r="S74" s="839"/>
      <c r="T74" s="839"/>
      <c r="U74" s="840">
        <f>SUM(U66:V73)</f>
        <v>0</v>
      </c>
      <c r="V74" s="840"/>
      <c r="W74" s="841" t="s">
        <v>110</v>
      </c>
      <c r="X74" s="840">
        <f>SUM(X66:Y70)</f>
        <v>0</v>
      </c>
      <c r="Y74" s="840"/>
      <c r="Z74" s="841" t="s">
        <v>110</v>
      </c>
      <c r="AA74" s="840">
        <f>SUM(AA66:AB73)</f>
        <v>0</v>
      </c>
      <c r="AB74" s="840"/>
      <c r="AC74" s="841" t="s">
        <v>110</v>
      </c>
      <c r="AD74" s="840">
        <f>SUM(AD66:AE73)</f>
        <v>0</v>
      </c>
      <c r="AE74" s="840"/>
      <c r="AF74" s="851" t="s">
        <v>110</v>
      </c>
      <c r="AG74" s="860"/>
      <c r="AH74" s="860"/>
      <c r="AI74" s="860"/>
      <c r="AJ74" s="860"/>
      <c r="AK74" s="860"/>
      <c r="AL74" s="860"/>
      <c r="AM74" s="860"/>
      <c r="AN74" s="860"/>
      <c r="AO74" s="860"/>
      <c r="AP74" s="860"/>
      <c r="AQ74" s="860"/>
      <c r="AR74" s="860"/>
      <c r="AS74" s="864"/>
    </row>
    <row r="75" ht="15" customHeight="1" spans="1:47">
      <c r="A75" s="626"/>
      <c r="B75" s="617"/>
      <c r="C75" s="617"/>
      <c r="D75" s="617"/>
      <c r="E75" s="620"/>
      <c r="F75" s="620"/>
      <c r="G75" s="620"/>
      <c r="H75" s="620"/>
      <c r="I75" s="620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36"/>
      <c r="V75" s="636"/>
      <c r="W75" s="617"/>
      <c r="X75" s="636"/>
      <c r="Y75" s="636"/>
      <c r="Z75" s="617"/>
      <c r="AA75" s="636"/>
      <c r="AB75" s="636"/>
      <c r="AC75" s="617"/>
      <c r="AD75" s="852" t="s">
        <v>123</v>
      </c>
      <c r="AE75" s="853"/>
      <c r="AF75" s="853"/>
      <c r="AG75" s="853"/>
      <c r="AH75" s="853"/>
      <c r="AI75" s="853"/>
      <c r="AJ75" s="853"/>
      <c r="AK75" s="853"/>
      <c r="AL75" s="853"/>
      <c r="AM75" s="853"/>
      <c r="AN75" s="853"/>
      <c r="AO75" s="853"/>
      <c r="AP75" s="853"/>
      <c r="AQ75" s="853"/>
      <c r="AR75" s="617"/>
      <c r="AS75" s="747"/>
      <c r="AU75">
        <v>20</v>
      </c>
    </row>
    <row r="76" ht="15" spans="1:47">
      <c r="A76" s="626"/>
      <c r="B76" s="630" t="s">
        <v>124</v>
      </c>
      <c r="C76" s="617"/>
      <c r="D76" s="617"/>
      <c r="E76" s="617"/>
      <c r="F76" s="617"/>
      <c r="G76" s="685" t="s">
        <v>125</v>
      </c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854"/>
      <c r="AF76" s="854"/>
      <c r="AG76" s="854"/>
      <c r="AH76" s="854"/>
      <c r="AI76" s="854"/>
      <c r="AJ76" s="854"/>
      <c r="AK76" s="854"/>
      <c r="AL76" s="854"/>
      <c r="AM76" s="854"/>
      <c r="AN76" s="854"/>
      <c r="AO76" s="854"/>
      <c r="AP76" s="854"/>
      <c r="AQ76" s="854"/>
      <c r="AR76" s="612"/>
      <c r="AS76" s="865"/>
      <c r="AU76">
        <v>21</v>
      </c>
    </row>
    <row r="77" ht="16.95" spans="1:47">
      <c r="A77" s="626"/>
      <c r="B77" s="630"/>
      <c r="C77" s="617"/>
      <c r="D77" s="617"/>
      <c r="E77" s="617"/>
      <c r="F77" s="617"/>
      <c r="G77" s="643"/>
      <c r="H77" s="643"/>
      <c r="I77" s="643"/>
      <c r="J77" s="643"/>
      <c r="K77" s="643"/>
      <c r="L77" s="643"/>
      <c r="M77" s="643"/>
      <c r="N77" s="643"/>
      <c r="O77" s="643"/>
      <c r="P77" s="643"/>
      <c r="Q77" s="643"/>
      <c r="R77" s="643"/>
      <c r="S77" s="643"/>
      <c r="T77" s="643"/>
      <c r="U77" s="643"/>
      <c r="V77" s="643"/>
      <c r="W77" s="643"/>
      <c r="X77" s="643"/>
      <c r="Y77" s="643"/>
      <c r="Z77" s="643"/>
      <c r="AA77" s="643"/>
      <c r="AB77" s="643"/>
      <c r="AC77" s="643"/>
      <c r="AD77" s="643"/>
      <c r="AE77" s="643"/>
      <c r="AF77" s="643"/>
      <c r="AG77" s="643"/>
      <c r="AH77" s="643"/>
      <c r="AI77" s="643"/>
      <c r="AJ77" s="643"/>
      <c r="AK77" s="643"/>
      <c r="AL77" s="643"/>
      <c r="AM77" s="643"/>
      <c r="AN77" s="643"/>
      <c r="AO77" s="643"/>
      <c r="AP77" s="643"/>
      <c r="AQ77" s="643"/>
      <c r="AR77" s="612"/>
      <c r="AS77" s="865"/>
      <c r="AU77">
        <v>22</v>
      </c>
    </row>
    <row r="78" ht="27.75" customHeight="1" spans="1:47">
      <c r="A78" s="626"/>
      <c r="B78" s="619" t="s">
        <v>126</v>
      </c>
      <c r="C78" s="619"/>
      <c r="D78" s="619"/>
      <c r="E78" s="619"/>
      <c r="F78" s="620" t="str">
        <f>IF(I78="","【※入力】","【入力済】")</f>
        <v>【※入力】</v>
      </c>
      <c r="G78" s="620"/>
      <c r="H78" s="620"/>
      <c r="I78" s="806"/>
      <c r="J78" s="807"/>
      <c r="K78" s="807"/>
      <c r="L78" s="807"/>
      <c r="M78" s="807"/>
      <c r="N78" s="807"/>
      <c r="O78" s="808"/>
      <c r="P78" s="617"/>
      <c r="Q78" s="617"/>
      <c r="R78" s="617"/>
      <c r="S78" s="617"/>
      <c r="T78" s="617"/>
      <c r="U78" s="617"/>
      <c r="V78" s="617"/>
      <c r="W78" s="617"/>
      <c r="X78" s="617"/>
      <c r="Y78" s="617"/>
      <c r="Z78" s="617"/>
      <c r="AA78" s="617"/>
      <c r="AB78" s="617"/>
      <c r="AC78" s="617"/>
      <c r="AD78" s="617"/>
      <c r="AE78" s="617"/>
      <c r="AF78" s="617"/>
      <c r="AG78" s="617"/>
      <c r="AH78" s="617"/>
      <c r="AI78" s="617"/>
      <c r="AJ78" s="617"/>
      <c r="AK78" s="617"/>
      <c r="AL78" s="617"/>
      <c r="AM78" s="617"/>
      <c r="AN78" s="617"/>
      <c r="AO78" s="617"/>
      <c r="AP78" s="617"/>
      <c r="AQ78" s="617"/>
      <c r="AR78" s="612"/>
      <c r="AS78" s="865"/>
      <c r="AU78">
        <v>23</v>
      </c>
    </row>
    <row r="79" ht="27.75" customHeight="1" spans="1:47">
      <c r="A79" s="773"/>
      <c r="B79" s="774" t="s">
        <v>127</v>
      </c>
      <c r="C79" s="775"/>
      <c r="D79" s="775"/>
      <c r="E79" s="775"/>
      <c r="F79" s="766"/>
      <c r="G79" s="776" t="s">
        <v>128</v>
      </c>
      <c r="H79" s="766"/>
      <c r="I79" s="809"/>
      <c r="J79" s="809"/>
      <c r="K79" s="810">
        <v>5000</v>
      </c>
      <c r="L79" s="810"/>
      <c r="M79" s="810"/>
      <c r="N79" s="811" t="s">
        <v>129</v>
      </c>
      <c r="O79" s="812" t="s">
        <v>130</v>
      </c>
      <c r="P79" s="813"/>
      <c r="Q79" s="842"/>
      <c r="R79" s="813"/>
      <c r="S79" s="843"/>
      <c r="T79" s="843"/>
      <c r="U79" s="843"/>
      <c r="V79" s="843"/>
      <c r="W79" s="843"/>
      <c r="X79" s="843"/>
      <c r="Y79" s="843"/>
      <c r="Z79" s="843"/>
      <c r="AA79" s="843"/>
      <c r="AB79" s="843"/>
      <c r="AC79" s="843"/>
      <c r="AD79" s="843"/>
      <c r="AE79" s="843"/>
      <c r="AF79" s="843"/>
      <c r="AG79" s="843"/>
      <c r="AH79" s="843"/>
      <c r="AI79" s="843"/>
      <c r="AJ79" s="843"/>
      <c r="AK79" s="843"/>
      <c r="AL79" s="843"/>
      <c r="AM79" s="843"/>
      <c r="AN79" s="843"/>
      <c r="AO79" s="843"/>
      <c r="AP79" s="843"/>
      <c r="AQ79" s="843"/>
      <c r="AR79" s="866"/>
      <c r="AS79" s="867"/>
      <c r="AU79">
        <v>24</v>
      </c>
    </row>
    <row r="80" ht="27.75" customHeight="1" spans="1:47">
      <c r="A80" s="773"/>
      <c r="B80" s="777"/>
      <c r="C80" s="619"/>
      <c r="D80" s="619"/>
      <c r="E80" s="619"/>
      <c r="F80" s="617"/>
      <c r="G80" s="617" t="s">
        <v>131</v>
      </c>
      <c r="H80" s="617"/>
      <c r="I80" s="617"/>
      <c r="J80" s="617"/>
      <c r="K80" s="617"/>
      <c r="L80" s="617"/>
      <c r="M80" s="617"/>
      <c r="N80" s="814">
        <f>②構成メンバー!G4</f>
        <v>0</v>
      </c>
      <c r="O80" s="814"/>
      <c r="P80" s="814"/>
      <c r="Q80" s="617" t="s">
        <v>53</v>
      </c>
      <c r="R80" s="617" t="s">
        <v>132</v>
      </c>
      <c r="S80" s="844">
        <v>2000</v>
      </c>
      <c r="T80" s="844"/>
      <c r="U80" s="844"/>
      <c r="V80" s="617" t="s">
        <v>133</v>
      </c>
      <c r="W80" s="620" t="s">
        <v>134</v>
      </c>
      <c r="X80" s="844">
        <f>N80*S80</f>
        <v>0</v>
      </c>
      <c r="Y80" s="844"/>
      <c r="Z80" s="844"/>
      <c r="AA80" s="844"/>
      <c r="AB80" s="617" t="s">
        <v>133</v>
      </c>
      <c r="AC80" s="855" t="s">
        <v>135</v>
      </c>
      <c r="AD80" s="856"/>
      <c r="AE80" s="856"/>
      <c r="AF80" s="856"/>
      <c r="AG80" s="856"/>
      <c r="AH80" s="856"/>
      <c r="AI80" s="617"/>
      <c r="AJ80" s="617"/>
      <c r="AK80" s="617"/>
      <c r="AL80" s="612"/>
      <c r="AM80" s="612"/>
      <c r="AN80" s="612"/>
      <c r="AO80" s="617"/>
      <c r="AP80" s="617"/>
      <c r="AQ80" s="617"/>
      <c r="AR80" s="868"/>
      <c r="AS80" s="865"/>
      <c r="AU80">
        <v>25</v>
      </c>
    </row>
    <row r="81" ht="27.75" customHeight="1" spans="1:47">
      <c r="A81" s="773"/>
      <c r="B81" s="778"/>
      <c r="C81" s="779"/>
      <c r="D81" s="779"/>
      <c r="E81" s="779"/>
      <c r="F81" s="780"/>
      <c r="G81" s="781" t="s">
        <v>136</v>
      </c>
      <c r="H81" s="781"/>
      <c r="I81" s="781"/>
      <c r="J81" s="815" t="s">
        <v>137</v>
      </c>
      <c r="K81" s="769"/>
      <c r="L81" s="769"/>
      <c r="M81" s="769"/>
      <c r="N81" s="816">
        <v>5000</v>
      </c>
      <c r="O81" s="816"/>
      <c r="P81" s="816"/>
      <c r="Q81" s="845" t="s">
        <v>138</v>
      </c>
      <c r="R81" s="846"/>
      <c r="S81" s="846">
        <f>AD74</f>
        <v>0</v>
      </c>
      <c r="T81" s="846"/>
      <c r="U81" s="847" t="s">
        <v>139</v>
      </c>
      <c r="V81" s="769" t="s">
        <v>134</v>
      </c>
      <c r="W81" s="769">
        <f>N81*S81</f>
        <v>0</v>
      </c>
      <c r="X81" s="769"/>
      <c r="Y81" s="769"/>
      <c r="Z81" s="769"/>
      <c r="AA81" s="769"/>
      <c r="AB81" s="857" t="s">
        <v>129</v>
      </c>
      <c r="AC81" s="858"/>
      <c r="AD81" s="859"/>
      <c r="AE81" s="859"/>
      <c r="AF81" s="859"/>
      <c r="AG81" s="859"/>
      <c r="AH81" s="845"/>
      <c r="AI81" s="845"/>
      <c r="AJ81" s="861" t="s">
        <v>140</v>
      </c>
      <c r="AK81" s="862"/>
      <c r="AL81" s="862"/>
      <c r="AM81" s="863">
        <f>K79+X80+W81</f>
        <v>5000</v>
      </c>
      <c r="AN81" s="863"/>
      <c r="AO81" s="863"/>
      <c r="AP81" s="863"/>
      <c r="AQ81" s="863"/>
      <c r="AR81" s="869" t="s">
        <v>141</v>
      </c>
      <c r="AS81" s="865"/>
      <c r="AU81">
        <v>26</v>
      </c>
    </row>
    <row r="82" ht="15" customHeight="1" spans="1:47">
      <c r="A82" s="626"/>
      <c r="B82" s="617"/>
      <c r="C82" s="617"/>
      <c r="D82" s="617"/>
      <c r="E82" s="620"/>
      <c r="F82" s="620"/>
      <c r="G82" s="620"/>
      <c r="H82" s="620"/>
      <c r="I82" s="620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36"/>
      <c r="V82" s="636"/>
      <c r="W82" s="617"/>
      <c r="X82" s="636"/>
      <c r="Y82" s="636"/>
      <c r="Z82" s="617"/>
      <c r="AA82" s="636"/>
      <c r="AB82" s="636"/>
      <c r="AC82" s="617"/>
      <c r="AD82" s="636"/>
      <c r="AE82" s="636"/>
      <c r="AF82" s="617"/>
      <c r="AG82" s="617"/>
      <c r="AH82" s="617"/>
      <c r="AI82" s="617"/>
      <c r="AJ82" s="617"/>
      <c r="AK82" s="617"/>
      <c r="AL82" s="617"/>
      <c r="AM82" s="617"/>
      <c r="AN82" s="617"/>
      <c r="AO82" s="617"/>
      <c r="AP82" s="617"/>
      <c r="AQ82" s="617"/>
      <c r="AR82" s="617"/>
      <c r="AS82" s="747"/>
      <c r="AU82">
        <v>27</v>
      </c>
    </row>
    <row r="83" ht="15" customHeight="1" spans="1:47">
      <c r="A83" s="626"/>
      <c r="B83" s="628" t="s">
        <v>142</v>
      </c>
      <c r="C83" s="617"/>
      <c r="D83" s="617"/>
      <c r="E83" s="617"/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617"/>
      <c r="AL83" s="617"/>
      <c r="AM83" s="617"/>
      <c r="AN83" s="617"/>
      <c r="AO83" s="617"/>
      <c r="AP83" s="617"/>
      <c r="AQ83" s="617"/>
      <c r="AR83" s="617"/>
      <c r="AS83" s="747"/>
      <c r="AU83">
        <v>28</v>
      </c>
    </row>
    <row r="84" s="612" customFormat="1" ht="15" customHeight="1" spans="1:45">
      <c r="A84" s="626"/>
      <c r="B84" s="617"/>
      <c r="C84" s="707" t="s">
        <v>143</v>
      </c>
      <c r="D84" s="782"/>
      <c r="E84" s="782"/>
      <c r="F84" s="782"/>
      <c r="G84" s="782"/>
      <c r="H84" s="782"/>
      <c r="I84" s="782"/>
      <c r="J84" s="782"/>
      <c r="K84" s="782"/>
      <c r="L84" s="782"/>
      <c r="M84" s="782"/>
      <c r="N84" s="782"/>
      <c r="O84" s="782"/>
      <c r="P84" s="782"/>
      <c r="Q84" s="782"/>
      <c r="R84" s="782"/>
      <c r="S84" s="782"/>
      <c r="T84" s="782"/>
      <c r="U84" s="782"/>
      <c r="V84" s="782"/>
      <c r="W84" s="782"/>
      <c r="X84" s="782"/>
      <c r="Y84" s="782"/>
      <c r="Z84" s="782"/>
      <c r="AA84" s="782"/>
      <c r="AB84" s="782"/>
      <c r="AC84" s="782"/>
      <c r="AD84" s="782"/>
      <c r="AE84" s="645"/>
      <c r="AF84" s="645"/>
      <c r="AG84" s="645"/>
      <c r="AH84" s="645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747"/>
    </row>
    <row r="85" s="612" customFormat="1" ht="15" customHeight="1" spans="1:47">
      <c r="A85" s="626"/>
      <c r="B85" s="617"/>
      <c r="C85" s="644" t="s">
        <v>144</v>
      </c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5"/>
      <c r="R85" s="645"/>
      <c r="S85" s="645"/>
      <c r="T85" s="645"/>
      <c r="U85" s="645"/>
      <c r="V85" s="645"/>
      <c r="W85" s="645"/>
      <c r="X85" s="645"/>
      <c r="Y85" s="645"/>
      <c r="Z85" s="645"/>
      <c r="AA85" s="645"/>
      <c r="AB85" s="645"/>
      <c r="AC85" s="645"/>
      <c r="AD85" s="645"/>
      <c r="AE85" s="645"/>
      <c r="AF85" s="645"/>
      <c r="AG85" s="645"/>
      <c r="AH85" s="645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747"/>
      <c r="AU85" s="612">
        <v>30</v>
      </c>
    </row>
    <row r="86" ht="15" customHeight="1" spans="1:47">
      <c r="A86" s="626"/>
      <c r="B86" s="645"/>
      <c r="C86" s="640"/>
      <c r="D86" s="783"/>
      <c r="E86" s="783"/>
      <c r="F86" s="783"/>
      <c r="G86" s="783"/>
      <c r="H86" s="783"/>
      <c r="I86" s="783"/>
      <c r="J86" s="783"/>
      <c r="K86" s="783"/>
      <c r="L86" s="783"/>
      <c r="M86" s="783"/>
      <c r="N86" s="783"/>
      <c r="O86" s="783"/>
      <c r="P86" s="783"/>
      <c r="Q86" s="783"/>
      <c r="R86" s="783"/>
      <c r="S86" s="783"/>
      <c r="T86" s="783"/>
      <c r="U86" s="783"/>
      <c r="V86" s="783"/>
      <c r="W86" s="783"/>
      <c r="X86" s="645"/>
      <c r="Y86" s="783"/>
      <c r="Z86" s="783"/>
      <c r="AA86" s="783"/>
      <c r="AB86" s="783"/>
      <c r="AC86" s="783"/>
      <c r="AD86" s="783"/>
      <c r="AE86" s="783"/>
      <c r="AF86" s="645"/>
      <c r="AG86" s="645"/>
      <c r="AH86" s="645"/>
      <c r="AI86" s="645"/>
      <c r="AJ86" s="645"/>
      <c r="AK86" s="645"/>
      <c r="AL86" s="645"/>
      <c r="AM86" s="617"/>
      <c r="AN86" s="617"/>
      <c r="AO86" s="643"/>
      <c r="AP86" s="617"/>
      <c r="AQ86" s="617"/>
      <c r="AR86" s="617"/>
      <c r="AS86" s="747"/>
      <c r="AU86">
        <v>34</v>
      </c>
    </row>
    <row r="87" ht="15" customHeight="1" spans="1:47">
      <c r="A87" s="784"/>
      <c r="B87" s="785"/>
      <c r="C87" s="785"/>
      <c r="D87" s="785"/>
      <c r="E87" s="785"/>
      <c r="F87" s="785"/>
      <c r="G87" s="785"/>
      <c r="H87" s="785"/>
      <c r="I87" s="785"/>
      <c r="J87" s="785"/>
      <c r="K87" s="785"/>
      <c r="L87" s="785"/>
      <c r="M87" s="785"/>
      <c r="N87" s="785"/>
      <c r="O87" s="785"/>
      <c r="P87" s="785"/>
      <c r="Q87" s="785"/>
      <c r="R87" s="785"/>
      <c r="S87" s="785"/>
      <c r="T87" s="785"/>
      <c r="U87" s="785"/>
      <c r="V87" s="785"/>
      <c r="W87" s="785"/>
      <c r="X87" s="785"/>
      <c r="Y87" s="785"/>
      <c r="Z87" s="785"/>
      <c r="AA87" s="785"/>
      <c r="AB87" s="785"/>
      <c r="AC87" s="785"/>
      <c r="AD87" s="785"/>
      <c r="AE87" s="785"/>
      <c r="AF87" s="785"/>
      <c r="AG87" s="785"/>
      <c r="AH87" s="785"/>
      <c r="AI87" s="785"/>
      <c r="AJ87" s="785"/>
      <c r="AK87" s="785"/>
      <c r="AL87" s="785"/>
      <c r="AM87" s="785"/>
      <c r="AN87" s="785"/>
      <c r="AO87" s="785"/>
      <c r="AP87" s="785"/>
      <c r="AQ87" s="785"/>
      <c r="AR87" s="785"/>
      <c r="AS87" s="870"/>
      <c r="AU87">
        <v>35</v>
      </c>
    </row>
    <row r="88" ht="15" spans="1:45">
      <c r="A88" s="786"/>
      <c r="B88" s="787"/>
      <c r="C88" s="787"/>
      <c r="D88" s="787"/>
      <c r="E88" s="787"/>
      <c r="F88" s="788"/>
      <c r="G88" s="788"/>
      <c r="H88" s="788"/>
      <c r="I88" s="788"/>
      <c r="J88" s="788"/>
      <c r="K88" s="788"/>
      <c r="L88" s="788"/>
      <c r="M88" s="788"/>
      <c r="N88" s="788"/>
      <c r="O88" s="788"/>
      <c r="P88" s="786"/>
      <c r="Q88" s="786"/>
      <c r="R88" s="786"/>
      <c r="S88" s="786"/>
      <c r="T88" s="786"/>
      <c r="U88" s="786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6"/>
      <c r="AH88" s="786"/>
      <c r="AI88" s="786"/>
      <c r="AJ88" s="786"/>
      <c r="AK88" s="786"/>
      <c r="AL88" s="786"/>
      <c r="AM88" s="786"/>
      <c r="AN88" s="786"/>
      <c r="AO88" s="786"/>
      <c r="AP88" s="786"/>
      <c r="AQ88" s="786"/>
      <c r="AR88" s="786"/>
      <c r="AS88" s="786"/>
    </row>
    <row r="91" spans="47:47">
      <c r="AU91" t="s">
        <v>9</v>
      </c>
    </row>
    <row r="92" spans="47:47">
      <c r="AU92" t="s">
        <v>145</v>
      </c>
    </row>
    <row r="93" spans="47:47">
      <c r="AU93">
        <v>1</v>
      </c>
    </row>
    <row r="94" spans="47:47">
      <c r="AU94">
        <v>2</v>
      </c>
    </row>
    <row r="95" spans="47:47">
      <c r="AU95">
        <v>3</v>
      </c>
    </row>
    <row r="96" spans="47:47">
      <c r="AU96">
        <v>4</v>
      </c>
    </row>
    <row r="97" spans="47:47">
      <c r="AU97">
        <v>5</v>
      </c>
    </row>
    <row r="98" spans="47:47">
      <c r="AU98">
        <v>6</v>
      </c>
    </row>
    <row r="99" spans="47:47">
      <c r="AU99">
        <v>7</v>
      </c>
    </row>
    <row r="100" spans="47:47">
      <c r="AU100">
        <v>8</v>
      </c>
    </row>
    <row r="101" spans="47:47">
      <c r="AU101">
        <v>9</v>
      </c>
    </row>
    <row r="102" spans="47:47">
      <c r="AU102">
        <v>10</v>
      </c>
    </row>
    <row r="103" spans="47:47">
      <c r="AU103">
        <v>11</v>
      </c>
    </row>
    <row r="104" spans="47:47">
      <c r="AU104">
        <v>12</v>
      </c>
    </row>
    <row r="105" spans="47:47">
      <c r="AU105">
        <v>13</v>
      </c>
    </row>
    <row r="106" spans="47:47">
      <c r="AU106">
        <v>14</v>
      </c>
    </row>
    <row r="107" spans="47:47">
      <c r="AU107">
        <v>15</v>
      </c>
    </row>
    <row r="108" spans="47:47">
      <c r="AU108">
        <v>16</v>
      </c>
    </row>
    <row r="109" spans="47:47">
      <c r="AU109">
        <v>17</v>
      </c>
    </row>
    <row r="110" spans="47:47">
      <c r="AU110">
        <v>18</v>
      </c>
    </row>
    <row r="111" spans="47:47">
      <c r="AU111">
        <v>19</v>
      </c>
    </row>
    <row r="112" spans="47:47">
      <c r="AU112">
        <v>20</v>
      </c>
    </row>
    <row r="113" spans="47:47">
      <c r="AU113">
        <v>21</v>
      </c>
    </row>
    <row r="114" spans="47:47">
      <c r="AU114">
        <v>22</v>
      </c>
    </row>
    <row r="115" spans="47:47">
      <c r="AU115">
        <v>23</v>
      </c>
    </row>
    <row r="116" spans="47:47">
      <c r="AU116">
        <v>24</v>
      </c>
    </row>
    <row r="143" ht="3.75" customHeight="1"/>
  </sheetData>
  <mergeCells count="157">
    <mergeCell ref="A1:AS1"/>
    <mergeCell ref="A2:AS2"/>
    <mergeCell ref="B5:E5"/>
    <mergeCell ref="F5:H5"/>
    <mergeCell ref="I5:AH5"/>
    <mergeCell ref="I6:M6"/>
    <mergeCell ref="N6:V6"/>
    <mergeCell ref="A7:E7"/>
    <mergeCell ref="F7:H7"/>
    <mergeCell ref="I7:M7"/>
    <mergeCell ref="N7:V7"/>
    <mergeCell ref="F9:H9"/>
    <mergeCell ref="I9:S9"/>
    <mergeCell ref="B12:F12"/>
    <mergeCell ref="G12:I12"/>
    <mergeCell ref="J12:P12"/>
    <mergeCell ref="B13:F13"/>
    <mergeCell ref="G13:I13"/>
    <mergeCell ref="J13:P13"/>
    <mergeCell ref="Q15:R15"/>
    <mergeCell ref="S15:U15"/>
    <mergeCell ref="V15:X15"/>
    <mergeCell ref="Y15:AA15"/>
    <mergeCell ref="AB15:AC15"/>
    <mergeCell ref="B16:E16"/>
    <mergeCell ref="F16:H16"/>
    <mergeCell ref="I16:N16"/>
    <mergeCell ref="Q16:R16"/>
    <mergeCell ref="S16:AC16"/>
    <mergeCell ref="E18:H18"/>
    <mergeCell ref="Q18:S18"/>
    <mergeCell ref="T18:Y18"/>
    <mergeCell ref="N19:P19"/>
    <mergeCell ref="Q19:S19"/>
    <mergeCell ref="T19:Y19"/>
    <mergeCell ref="AB19:AC19"/>
    <mergeCell ref="F20:H20"/>
    <mergeCell ref="I20:N20"/>
    <mergeCell ref="T22:AG22"/>
    <mergeCell ref="I23:K23"/>
    <mergeCell ref="L23:Q23"/>
    <mergeCell ref="AH25:AI25"/>
    <mergeCell ref="AJ25:AL25"/>
    <mergeCell ref="AM25:AO25"/>
    <mergeCell ref="AP25:AR25"/>
    <mergeCell ref="AH27:AI27"/>
    <mergeCell ref="AJ27:AR27"/>
    <mergeCell ref="K29:M29"/>
    <mergeCell ref="N29:T29"/>
    <mergeCell ref="K31:M31"/>
    <mergeCell ref="N31:T31"/>
    <mergeCell ref="K33:M33"/>
    <mergeCell ref="N33:T33"/>
    <mergeCell ref="I37:K37"/>
    <mergeCell ref="L37:Q37"/>
    <mergeCell ref="H42:J42"/>
    <mergeCell ref="K42:AO42"/>
    <mergeCell ref="H45:J45"/>
    <mergeCell ref="K45:R45"/>
    <mergeCell ref="D53:Y53"/>
    <mergeCell ref="Z53:AG53"/>
    <mergeCell ref="D54:Y54"/>
    <mergeCell ref="Z54:AG54"/>
    <mergeCell ref="E64:I64"/>
    <mergeCell ref="J64:T64"/>
    <mergeCell ref="U64:W64"/>
    <mergeCell ref="X64:Z64"/>
    <mergeCell ref="AA64:AC64"/>
    <mergeCell ref="AD64:AF64"/>
    <mergeCell ref="E65:I65"/>
    <mergeCell ref="L65:S65"/>
    <mergeCell ref="U65:V65"/>
    <mergeCell ref="X65:Y65"/>
    <mergeCell ref="AA65:AB65"/>
    <mergeCell ref="AD65:AE65"/>
    <mergeCell ref="J66:T66"/>
    <mergeCell ref="U66:V66"/>
    <mergeCell ref="X66:Y66"/>
    <mergeCell ref="AA66:AB66"/>
    <mergeCell ref="AD66:AE66"/>
    <mergeCell ref="J67:T67"/>
    <mergeCell ref="U67:V67"/>
    <mergeCell ref="X67:Y67"/>
    <mergeCell ref="AA67:AB67"/>
    <mergeCell ref="AD67:AE67"/>
    <mergeCell ref="J68:T68"/>
    <mergeCell ref="U68:V68"/>
    <mergeCell ref="X68:Y68"/>
    <mergeCell ref="AA68:AB68"/>
    <mergeCell ref="AD68:AE68"/>
    <mergeCell ref="J69:T69"/>
    <mergeCell ref="U69:V69"/>
    <mergeCell ref="X69:Y69"/>
    <mergeCell ref="AA69:AB69"/>
    <mergeCell ref="AD69:AE69"/>
    <mergeCell ref="J70:L70"/>
    <mergeCell ref="M70:S70"/>
    <mergeCell ref="U70:V70"/>
    <mergeCell ref="X70:Y70"/>
    <mergeCell ref="AA70:AB70"/>
    <mergeCell ref="AD70:AE70"/>
    <mergeCell ref="J71:T71"/>
    <mergeCell ref="U71:V71"/>
    <mergeCell ref="X71:Y71"/>
    <mergeCell ref="AA71:AB71"/>
    <mergeCell ref="AD71:AE71"/>
    <mergeCell ref="J72:T72"/>
    <mergeCell ref="U72:V72"/>
    <mergeCell ref="X72:Y72"/>
    <mergeCell ref="AA72:AB72"/>
    <mergeCell ref="AD72:AE72"/>
    <mergeCell ref="J73:T73"/>
    <mergeCell ref="U73:V73"/>
    <mergeCell ref="X73:Y73"/>
    <mergeCell ref="AA73:AB73"/>
    <mergeCell ref="AD73:AE73"/>
    <mergeCell ref="R74:T74"/>
    <mergeCell ref="U74:V74"/>
    <mergeCell ref="X74:Y74"/>
    <mergeCell ref="AA74:AB74"/>
    <mergeCell ref="AD74:AE74"/>
    <mergeCell ref="AD75:AQ75"/>
    <mergeCell ref="B78:E78"/>
    <mergeCell ref="F78:H78"/>
    <mergeCell ref="I78:O78"/>
    <mergeCell ref="B79:E79"/>
    <mergeCell ref="K79:M79"/>
    <mergeCell ref="B80:E80"/>
    <mergeCell ref="N80:P80"/>
    <mergeCell ref="S80:U80"/>
    <mergeCell ref="X80:AA80"/>
    <mergeCell ref="G81:I81"/>
    <mergeCell ref="J81:M81"/>
    <mergeCell ref="N81:P81"/>
    <mergeCell ref="S81:T81"/>
    <mergeCell ref="W81:AA81"/>
    <mergeCell ref="AM81:AQ81"/>
    <mergeCell ref="AG11:AJ12"/>
    <mergeCell ref="AK11:AN12"/>
    <mergeCell ref="AO11:AR12"/>
    <mergeCell ref="AG9:AJ10"/>
    <mergeCell ref="AK9:AN10"/>
    <mergeCell ref="AO9:AR10"/>
    <mergeCell ref="T23:AF27"/>
    <mergeCell ref="D38:I39"/>
    <mergeCell ref="J38:O39"/>
    <mergeCell ref="AE13:AR20"/>
    <mergeCell ref="AJ23:AL24"/>
    <mergeCell ref="AM23:AO24"/>
    <mergeCell ref="AP23:AR24"/>
    <mergeCell ref="AH23:AI24"/>
    <mergeCell ref="AE9:AF10"/>
    <mergeCell ref="AE11:AF12"/>
    <mergeCell ref="AG70:AS74"/>
    <mergeCell ref="E71:I73"/>
    <mergeCell ref="E66:I70"/>
    <mergeCell ref="AJ3:AS5"/>
  </mergeCells>
  <conditionalFormatting sqref="AK9">
    <cfRule type="containsText" dxfId="1" priority="145" stopIfTrue="1" operator="between" text="※リストから選択して下さい">
      <formula>NOT(ISERROR(SEARCH("※リストから選択して下さい",AK9)))</formula>
    </cfRule>
    <cfRule type="containsText" dxfId="2" priority="146" stopIfTrue="1" operator="between" text="【※入力】">
      <formula>NOT(ISERROR(SEARCH("【※入力】",AK9)))</formula>
    </cfRule>
    <cfRule type="containsText" dxfId="2" priority="147" stopIfTrue="1" operator="between" text="【※選択】">
      <formula>NOT(ISERROR(SEARCH("【※選択】",AK9)))</formula>
    </cfRule>
  </conditionalFormatting>
  <conditionalFormatting sqref="AK11">
    <cfRule type="containsText" dxfId="2" priority="274" stopIfTrue="1" operator="between" text="【※入力】">
      <formula>NOT(ISERROR(SEARCH("【※入力】",AK11)))</formula>
    </cfRule>
    <cfRule type="containsText" dxfId="2" priority="275" stopIfTrue="1" operator="between" text="【※選択】">
      <formula>NOT(ISERROR(SEARCH("【※選択】",AK11)))</formula>
    </cfRule>
    <cfRule type="containsText" dxfId="1" priority="273" stopIfTrue="1" operator="between" text="※リストから選択して下さい">
      <formula>NOT(ISERROR(SEARCH("※リストから選択して下さい",AK11)))</formula>
    </cfRule>
  </conditionalFormatting>
  <conditionalFormatting sqref="AB15">
    <cfRule type="containsText" dxfId="2" priority="104" stopIfTrue="1" operator="between" text="【※入力】">
      <formula>NOT(ISERROR(SEARCH("【※入力】",AB15)))</formula>
    </cfRule>
    <cfRule type="containsText" dxfId="2" priority="105" stopIfTrue="1" operator="between" text="【※選択】">
      <formula>NOT(ISERROR(SEARCH("【※選択】",AB15)))</formula>
    </cfRule>
    <cfRule type="containsText" dxfId="1" priority="103" stopIfTrue="1" operator="between" text="※リストから選択して下さい">
      <formula>NOT(ISERROR(SEARCH("※リストから選択して下さい",AB15)))</formula>
    </cfRule>
  </conditionalFormatting>
  <conditionalFormatting sqref="Q19">
    <cfRule type="containsText" dxfId="2" priority="268" stopIfTrue="1" operator="between" text="【※入力】">
      <formula>NOT(ISERROR(SEARCH("【※入力】",Q19)))</formula>
    </cfRule>
    <cfRule type="containsText" dxfId="2" priority="269" stopIfTrue="1" operator="between" text="【※選択】">
      <formula>NOT(ISERROR(SEARCH("【※選択】",Q19)))</formula>
    </cfRule>
    <cfRule type="containsText" dxfId="1" priority="267" stopIfTrue="1" operator="between" text="※リストから選択して下さい">
      <formula>NOT(ISERROR(SEARCH("※リストから選択して下さい",Q19)))</formula>
    </cfRule>
  </conditionalFormatting>
  <conditionalFormatting sqref="AB19">
    <cfRule type="containsText" dxfId="2" priority="241" stopIfTrue="1" operator="between" text="【※入力】">
      <formula>NOT(ISERROR(SEARCH("【※入力】",AB19)))</formula>
    </cfRule>
    <cfRule type="containsText" dxfId="2" priority="242" stopIfTrue="1" operator="between" text="【※選択】">
      <formula>NOT(ISERROR(SEARCH("【※選択】",AB19)))</formula>
    </cfRule>
    <cfRule type="containsText" dxfId="1" priority="240" stopIfTrue="1" operator="between" text="※リストから選択して下さい">
      <formula>NOT(ISERROR(SEARCH("※リストから選択して下さい",AB19)))</formula>
    </cfRule>
  </conditionalFormatting>
  <conditionalFormatting sqref="AD19">
    <cfRule type="containsText" dxfId="2" priority="244" stopIfTrue="1" operator="between" text="【※入力】">
      <formula>NOT(ISERROR(SEARCH("【※入力】",AD19)))</formula>
    </cfRule>
    <cfRule type="containsText" dxfId="2" priority="245" stopIfTrue="1" operator="between" text="【※選択】">
      <formula>NOT(ISERROR(SEARCH("【※選択】",AD19)))</formula>
    </cfRule>
    <cfRule type="containsText" dxfId="1" priority="243" stopIfTrue="1" operator="between" text="※リストから選択して下さい">
      <formula>NOT(ISERROR(SEARCH("※リストから選択して下さい",AD19)))</formula>
    </cfRule>
  </conditionalFormatting>
  <conditionalFormatting sqref="AP23">
    <cfRule type="containsText" dxfId="2" priority="247" stopIfTrue="1" operator="between" text="【※入力】">
      <formula>NOT(ISERROR(SEARCH("【※入力】",AP23)))</formula>
    </cfRule>
    <cfRule type="containsText" dxfId="2" priority="248" stopIfTrue="1" operator="between" text="【※選択】">
      <formula>NOT(ISERROR(SEARCH("【※選択】",AP23)))</formula>
    </cfRule>
    <cfRule type="containsText" dxfId="1" priority="246" stopIfTrue="1" operator="between" text="※リストから選択して下さい">
      <formula>NOT(ISERROR(SEARCH("※リストから選択して下さい",AP23)))</formula>
    </cfRule>
  </conditionalFormatting>
  <conditionalFormatting sqref="H45:J45">
    <cfRule type="containsText" dxfId="2" priority="53" stopIfTrue="1" operator="between" text="【※入力】">
      <formula>NOT(ISERROR(SEARCH("【※入力】",H45)))</formula>
    </cfRule>
    <cfRule type="containsText" dxfId="2" priority="54" stopIfTrue="1" operator="between" text="【※選択】">
      <formula>NOT(ISERROR(SEARCH("【※選択】",H45)))</formula>
    </cfRule>
    <cfRule type="containsText" dxfId="1" priority="52" stopIfTrue="1" operator="between" text="※リストから選択して下さい">
      <formula>NOT(ISERROR(SEARCH("※リストから選択して下さい",H45)))</formula>
    </cfRule>
  </conditionalFormatting>
  <conditionalFormatting sqref="N79">
    <cfRule type="containsText" dxfId="2" priority="3" stopIfTrue="1" operator="between" text="【※選択】">
      <formula>NOT(ISERROR(SEARCH("【※選択】",N79)))</formula>
    </cfRule>
    <cfRule type="containsText" dxfId="2" priority="2" stopIfTrue="1" operator="between" text="【※入力】">
      <formula>NOT(ISERROR(SEARCH("【※入力】",N79)))</formula>
    </cfRule>
    <cfRule type="containsText" dxfId="1" priority="1" stopIfTrue="1" operator="between" text="※リストから選択して下さい">
      <formula>NOT(ISERROR(SEARCH("※リストから選択して下さい",N79)))</formula>
    </cfRule>
  </conditionalFormatting>
  <conditionalFormatting sqref="T79:W79">
    <cfRule type="containsText" dxfId="1" priority="43" stopIfTrue="1" operator="between" text="※リストから選択して下さい">
      <formula>NOT(ISERROR(SEARCH("※リストから選択して下さい",T79)))</formula>
    </cfRule>
    <cfRule type="containsText" dxfId="2" priority="44" stopIfTrue="1" operator="between" text="【※入力】">
      <formula>NOT(ISERROR(SEARCH("【※入力】",T79)))</formula>
    </cfRule>
    <cfRule type="containsText" dxfId="2" priority="45" stopIfTrue="1" operator="between" text="【※選択】">
      <formula>NOT(ISERROR(SEARCH("【※選択】",T79)))</formula>
    </cfRule>
  </conditionalFormatting>
  <conditionalFormatting sqref="AC80">
    <cfRule type="containsText" dxfId="1" priority="19" stopIfTrue="1" operator="between" text="※リストから選択して下さい">
      <formula>NOT(ISERROR(SEARCH("※リストから選択して下さい",AC80)))</formula>
    </cfRule>
    <cfRule type="containsText" dxfId="2" priority="20" stopIfTrue="1" operator="between" text="【※入力】">
      <formula>NOT(ISERROR(SEARCH("【※入力】",AC80)))</formula>
    </cfRule>
    <cfRule type="containsText" dxfId="2" priority="21" stopIfTrue="1" operator="between" text="【※選択】">
      <formula>NOT(ISERROR(SEARCH("【※選択】",AC80)))</formula>
    </cfRule>
  </conditionalFormatting>
  <conditionalFormatting sqref="V81">
    <cfRule type="containsText" dxfId="1" priority="4" stopIfTrue="1" operator="between" text="※リストから選択して下さい">
      <formula>NOT(ISERROR(SEARCH("※リストから選択して下さい",V81)))</formula>
    </cfRule>
    <cfRule type="containsText" dxfId="2" priority="5" stopIfTrue="1" operator="between" text="【※入力】">
      <formula>NOT(ISERROR(SEARCH("【※入力】",V81)))</formula>
    </cfRule>
    <cfRule type="containsText" dxfId="2" priority="6" stopIfTrue="1" operator="between" text="【※選択】">
      <formula>NOT(ISERROR(SEARCH("【※選択】",V81)))</formula>
    </cfRule>
  </conditionalFormatting>
  <conditionalFormatting sqref="AD81">
    <cfRule type="containsText" dxfId="1" priority="25" stopIfTrue="1" operator="between" text="※リストから選択して下さい">
      <formula>NOT(ISERROR(SEARCH("※リストから選択して下さい",AD81)))</formula>
    </cfRule>
    <cfRule type="containsText" dxfId="2" priority="26" stopIfTrue="1" operator="between" text="【※入力】">
      <formula>NOT(ISERROR(SEARCH("【※入力】",AD81)))</formula>
    </cfRule>
    <cfRule type="containsText" dxfId="2" priority="27" stopIfTrue="1" operator="between" text="【※選択】">
      <formula>NOT(ISERROR(SEARCH("【※選択】",AD81)))</formula>
    </cfRule>
  </conditionalFormatting>
  <conditionalFormatting sqref="AK81">
    <cfRule type="containsText" dxfId="1" priority="34" stopIfTrue="1" operator="between" text="※リストから選択して下さい">
      <formula>NOT(ISERROR(SEARCH("※リストから選択して下さい",AK81)))</formula>
    </cfRule>
    <cfRule type="containsText" dxfId="2" priority="35" stopIfTrue="1" operator="between" text="【※入力】">
      <formula>NOT(ISERROR(SEARCH("【※入力】",AK81)))</formula>
    </cfRule>
    <cfRule type="containsText" dxfId="2" priority="36" stopIfTrue="1" operator="between" text="【※選択】">
      <formula>NOT(ISERROR(SEARCH("【※選択】",AK81)))</formula>
    </cfRule>
  </conditionalFormatting>
  <conditionalFormatting sqref="AB20:AB21">
    <cfRule type="containsText" dxfId="2" priority="238" stopIfTrue="1" operator="between" text="【※入力】">
      <formula>NOT(ISERROR(SEARCH("【※入力】",AB20)))</formula>
    </cfRule>
    <cfRule type="containsText" dxfId="2" priority="239" stopIfTrue="1" operator="between" text="【※選択】">
      <formula>NOT(ISERROR(SEARCH("【※選択】",AB20)))</formula>
    </cfRule>
    <cfRule type="containsText" dxfId="1" priority="237" stopIfTrue="1" operator="between" text="※リストから選択して下さい">
      <formula>NOT(ISERROR(SEARCH("※リストから選択して下さい",AB20)))</formula>
    </cfRule>
  </conditionalFormatting>
  <conditionalFormatting sqref="A1:A2 A23:K23 A55:AS63 U43:AS46 A53:D54 S20:S21 Q20:Q21 Y20:Y21 V20:V21 R23:T23 AJ25 AM23 A7:A9 A47:AS52 S45 A10:AD10 A45:G45 F7:AS8 AS24:AS27 A24:S27 AO11 AG11 AE11 A46:S46 A43:S44 A28:AS28 A20:E20 A3:AJ3 A4:AI5 A6:AS6 A11:P11 Q12:AD13 A18:P18 A16:H16 A30:AS30 A29:M29 U29:AS29 A34:AS36 A33:M33 U33:AS33 A37:H37 S37:AS37 AH53:AS54 O16 G17:P17 A17:E17 A15:P15 AS9:AS21 AD20:AD21 AD15:AD18 AE13 A21:H21 A19:H19 AP42:AS42 A42:K42 A38:AS41 AH25 AG23:AG27 AH23 A32:AS32 A31 V31:AS31 F9:I9 T9:AD9 A12:G13 T18 A14:AD14 Z18:AB18 A22:AG22 AG64:AS64 AD64 U65:AS69 AA64 U64:X64 T70:AG70 U71:AF73 AR75:AS75 W74 U74 U75:AD75 J65 A65:E65 A80:AK80 A70:M70 A64:J64 A71:J75 AO80:AQ80 A76:AQ78 A66:J69 A79:K79 N81 O79 J81 Q79 S79:AQ79 W81 A81:G81 AJ81:AR81 AB81:AG81 A83:AS83 U82:AS82 A82:J82 A84:AJ84 AL84:AS84 A85:AS85 A87:AS88 D86:AS86 A86:B86">
    <cfRule type="containsText" dxfId="2" priority="280" stopIfTrue="1" operator="between" text="【※入力】">
      <formula>NOT(ISERROR(SEARCH("【※入力】",A1)))</formula>
    </cfRule>
    <cfRule type="containsText" dxfId="2" priority="281" stopIfTrue="1" operator="between" text="【※選択】">
      <formula>NOT(ISERROR(SEARCH("【※選択】",A1)))</formula>
    </cfRule>
  </conditionalFormatting>
  <conditionalFormatting sqref="A23:K23 A55:AS63 U43:AS46 A53:D54 S20:S21 Q20:Q21 Y20:Y21 V20:V21 R23:T23 AJ25 AM23 A7:A9 A47:AS52 S45 A10:AD10 A45:G45 F7:AS8 AS24:AS27 A24:S27 AO11 AG11 AE11 A46:S46 A43:S44 A28:AS28 A20:E20 A1:AS2 A3:AJ3 A4:AI5 A6:AS6 A11:P11 Q12:AD13 A18:P18 A16:H16 A30:AS30 A29:M29 U29:AS29 A34:AS36 A33:M33 U33:AS33 A37:H37 S37:AS37 AH53:AS54 O16 G17:P17 A17:E17 A15:P15 AS9:AS21 AD20:AD21 AD15:AD18 AE13 A21:H21 A19:H19 AP42:AS42 A42:K42 A38:AS41 AH25 AG23:AG27 AH23 A32:AS32 A31 V31:AS31 F9:I9 T9:AD9 A12:G13 T18 A14:AD14 Z18:AB18 A22:AG22 AG64:AS64 AD64 U65:AS69 AA64 U64:X64 T70:AG70 U71:AF73 AR75:AS75 W74 U74 U75:AD75 J65 A65:E65 A80:AK80 A70:M70 A64:J64 A71:J75 AO80:AQ80 A76:AQ78 A66:J69 A79:K79 N81 O79 J81 Q79 S79:AQ79 W81 A81:G81 AJ81:AR81 AB81:AG81 A83:AS83 U82:AS82 A82:J82 A84:AJ84 AL84:AS84 A85:AS85 A87:AS88 D86:AS86 A86:B86">
    <cfRule type="containsText" dxfId="1" priority="279" stopIfTrue="1" operator="between" text="※リストから選択して下さい">
      <formula>NOT(ISERROR(SEARCH("※リストから選択して下さい",A1)))</formula>
    </cfRule>
  </conditionalFormatting>
  <conditionalFormatting sqref="AO9 AG9 AE9">
    <cfRule type="containsText" dxfId="2" priority="149" stopIfTrue="1" operator="between" text="【※入力】">
      <formula>NOT(ISERROR(SEARCH("【※入力】",AE9)))</formula>
    </cfRule>
    <cfRule type="containsText" dxfId="2" priority="150" stopIfTrue="1" operator="between" text="【※選択】">
      <formula>NOT(ISERROR(SEARCH("【※選択】",AE9)))</formula>
    </cfRule>
    <cfRule type="containsText" dxfId="1" priority="148" stopIfTrue="1" operator="between" text="※リストから選択して下さい">
      <formula>NOT(ISERROR(SEARCH("※リストから選択して下さい",AE9)))</formula>
    </cfRule>
  </conditionalFormatting>
  <conditionalFormatting sqref="S16 Q16 Y15">
    <cfRule type="containsText" dxfId="2" priority="110" stopIfTrue="1" operator="between" text="【※入力】">
      <formula>NOT(ISERROR(SEARCH("【※入力】",Q15)))</formula>
    </cfRule>
    <cfRule type="containsText" dxfId="2" priority="111" stopIfTrue="1" operator="between" text="【※選択】">
      <formula>NOT(ISERROR(SEARCH("【※選択】",Q15)))</formula>
    </cfRule>
    <cfRule type="containsText" dxfId="1" priority="109" stopIfTrue="1" operator="between" text="※リストから選択して下さい">
      <formula>NOT(ISERROR(SEARCH("※リストから選択して下さい",Q15)))</formula>
    </cfRule>
  </conditionalFormatting>
  <conditionalFormatting sqref="Q15 S15 V15">
    <cfRule type="containsText" dxfId="2" priority="107" stopIfTrue="1" operator="between" text="【※入力】">
      <formula>NOT(ISERROR(SEARCH("【※入力】",Q15)))</formula>
    </cfRule>
    <cfRule type="containsText" dxfId="2" priority="108" stopIfTrue="1" operator="between" text="【※選択】">
      <formula>NOT(ISERROR(SEARCH("【※選択】",Q15)))</formula>
    </cfRule>
    <cfRule type="containsText" dxfId="1" priority="106" stopIfTrue="1" operator="between" text="※リストから選択して下さい">
      <formula>NOT(ISERROR(SEARCH("※リストから選択して下さい",Q15)))</formula>
    </cfRule>
  </conditionalFormatting>
  <conditionalFormatting sqref="I19:P19 I21:P21 P20">
    <cfRule type="containsText" dxfId="2" priority="113" stopIfTrue="1" operator="between" text="【※入力】">
      <formula>NOT(ISERROR(SEARCH("【※入力】",I19)))</formula>
    </cfRule>
    <cfRule type="containsText" dxfId="2" priority="114" stopIfTrue="1" operator="between" text="【※選択】">
      <formula>NOT(ISERROR(SEARCH("【※選択】",I19)))</formula>
    </cfRule>
    <cfRule type="containsText" dxfId="1" priority="112" stopIfTrue="1" operator="between" text="※リストから選択して下さい">
      <formula>NOT(ISERROR(SEARCH("※リストから選択して下さい",I19)))</formula>
    </cfRule>
  </conditionalFormatting>
  <conditionalFormatting sqref="F20:H20 O20">
    <cfRule type="containsText" dxfId="2" priority="56" stopIfTrue="1" operator="between" text="【※入力】">
      <formula>NOT(ISERROR(SEARCH("【※入力】",F20)))</formula>
    </cfRule>
    <cfRule type="containsText" dxfId="2" priority="57" stopIfTrue="1" operator="between" text="【※選択】">
      <formula>NOT(ISERROR(SEARCH("【※選択】",F20)))</formula>
    </cfRule>
    <cfRule type="containsText" dxfId="1" priority="55" stopIfTrue="1" operator="between" text="※リストから選択して下さい">
      <formula>NOT(ISERROR(SEARCH("※リストから選択して下さい",F20)))</formula>
    </cfRule>
  </conditionalFormatting>
  <conditionalFormatting sqref="B31:M31 U31">
    <cfRule type="containsText" dxfId="2" priority="80" stopIfTrue="1" operator="between" text="【※入力】">
      <formula>NOT(ISERROR(SEARCH("【※入力】",B31)))</formula>
    </cfRule>
    <cfRule type="containsText" dxfId="2" priority="81" stopIfTrue="1" operator="between" text="【※選択】">
      <formula>NOT(ISERROR(SEARCH("【※選択】",B31)))</formula>
    </cfRule>
    <cfRule type="containsText" dxfId="1" priority="79" stopIfTrue="1" operator="between" text="※リストから選択して下さい">
      <formula>NOT(ISERROR(SEARCH("※リストから選択して下さい",B31)))</formula>
    </cfRule>
  </conditionalFormatting>
  <conditionalFormatting sqref="I37:K37 R37">
    <cfRule type="containsText" dxfId="2" priority="131" stopIfTrue="1" operator="between" text="【※入力】">
      <formula>NOT(ISERROR(SEARCH("【※入力】",I37)))</formula>
    </cfRule>
    <cfRule type="containsText" dxfId="2" priority="132" stopIfTrue="1" operator="between" text="【※選択】">
      <formula>NOT(ISERROR(SEARCH("【※選択】",I37)))</formula>
    </cfRule>
    <cfRule type="containsText" dxfId="1" priority="130" stopIfTrue="1" operator="between" text="※リストから選択して下さい">
      <formula>NOT(ISERROR(SEARCH("※リストから選択して下さい",I37)))</formula>
    </cfRule>
  </conditionalFormatting>
  <conditionalFormatting sqref="X74 Z74">
    <cfRule type="containsText" dxfId="1" priority="16" stopIfTrue="1" operator="between" text="※リストから選択して下さい">
      <formula>NOT(ISERROR(SEARCH("※リストから選択して下さい",X74)))</formula>
    </cfRule>
    <cfRule type="containsText" dxfId="2" priority="17" stopIfTrue="1" operator="between" text="【※入力】">
      <formula>NOT(ISERROR(SEARCH("【※入力】",X74)))</formula>
    </cfRule>
    <cfRule type="containsText" dxfId="2" priority="18" stopIfTrue="1" operator="between" text="【※選択】">
      <formula>NOT(ISERROR(SEARCH("【※選択】",X74)))</formula>
    </cfRule>
  </conditionalFormatting>
  <conditionalFormatting sqref="AA74 AC74">
    <cfRule type="containsText" dxfId="1" priority="13" stopIfTrue="1" operator="between" text="※リストから選択して下さい">
      <formula>NOT(ISERROR(SEARCH("※リストから選択して下さい",AA74)))</formula>
    </cfRule>
    <cfRule type="containsText" dxfId="2" priority="14" stopIfTrue="1" operator="between" text="【※入力】">
      <formula>NOT(ISERROR(SEARCH("【※入力】",AA74)))</formula>
    </cfRule>
    <cfRule type="containsText" dxfId="2" priority="15" stopIfTrue="1" operator="between" text="【※選択】">
      <formula>NOT(ISERROR(SEARCH("【※選択】",AA74)))</formula>
    </cfRule>
  </conditionalFormatting>
  <conditionalFormatting sqref="AD74 AF74">
    <cfRule type="containsText" dxfId="1" priority="10" stopIfTrue="1" operator="between" text="※リストから選択して下さい">
      <formula>NOT(ISERROR(SEARCH("※リストから選択して下さい",AD74)))</formula>
    </cfRule>
    <cfRule type="containsText" dxfId="2" priority="11" stopIfTrue="1" operator="between" text="【※入力】">
      <formula>NOT(ISERROR(SEARCH("【※入力】",AD74)))</formula>
    </cfRule>
    <cfRule type="containsText" dxfId="2" priority="12" stopIfTrue="1" operator="between" text="【※選択】">
      <formula>NOT(ISERROR(SEARCH("【※選択】",AD74)))</formula>
    </cfRule>
  </conditionalFormatting>
  <conditionalFormatting sqref="AM81 AR81">
    <cfRule type="containsText" dxfId="1" priority="28" stopIfTrue="1" operator="between" text="※リストから選択して下さい">
      <formula>NOT(ISERROR(SEARCH("※リストから選択して下さい",AM81)))</formula>
    </cfRule>
    <cfRule type="containsText" dxfId="2" priority="29" stopIfTrue="1" operator="between" text="【※入力】">
      <formula>NOT(ISERROR(SEARCH("【※入力】",AM81)))</formula>
    </cfRule>
    <cfRule type="containsText" dxfId="2" priority="30" stopIfTrue="1" operator="between" text="【※選択】">
      <formula>NOT(ISERROR(SEARCH("【※選択】",AM81)))</formula>
    </cfRule>
  </conditionalFormatting>
  <dataValidations count="10">
    <dataValidation type="list" allowBlank="1" showInputMessage="1" showErrorMessage="1" sqref="L37:Q37">
      <formula1>$AU$40:$AU$43</formula1>
    </dataValidation>
    <dataValidation allowBlank="1" showInputMessage="1" showErrorMessage="1" promptTitle="加盟登録団体名" prompt="でご記入下さい。" sqref="I5:AH5"/>
    <dataValidation type="list" allowBlank="1" showInputMessage="1" showErrorMessage="1" sqref="I16:N16">
      <formula1>$AU$53:$AU$61</formula1>
    </dataValidation>
    <dataValidation type="list" allowBlank="1" showInputMessage="1" showErrorMessage="1" sqref="I9">
      <formula1>$AU$8:$AU$14</formula1>
    </dataValidation>
    <dataValidation type="list" allowBlank="1" showInputMessage="1" showErrorMessage="1" sqref="J12:P12">
      <formula1>$AU$15:$AU$17</formula1>
    </dataValidation>
    <dataValidation type="list" allowBlank="1" showInputMessage="1" showErrorMessage="1" sqref="J13:P13">
      <formula1>$AU$18:$AU$21</formula1>
    </dataValidation>
    <dataValidation type="list" allowBlank="1" showInputMessage="1" showErrorMessage="1" sqref="N29:T29 N31:T31 N33:T33">
      <formula1>$AU$37:$AU$38</formula1>
    </dataValidation>
    <dataValidation type="list" allowBlank="1" showInputMessage="1" showErrorMessage="1" sqref="L23:Q23">
      <formula1>$AU$53:$AU$87</formula1>
    </dataValidation>
    <dataValidation type="list" allowBlank="1" showInputMessage="1" showErrorMessage="1" sqref="K45">
      <formula1>$AU$47:$AU$49</formula1>
    </dataValidation>
    <dataValidation type="list" allowBlank="1" showInputMessage="1" showErrorMessage="1" sqref="Z53:AG54">
      <formula1>$AU$50:$AU$52</formula1>
    </dataValidation>
  </dataValidations>
  <pageMargins left="0.708661417322835" right="0.708661417322835" top="0.748031496062992" bottom="0.748031496062992" header="0.31496062992126" footer="0.31496062992126"/>
  <pageSetup paperSize="9" scale="73" orientation="landscape"/>
  <headerFooter/>
  <rowBreaks count="1" manualBreakCount="1">
    <brk id="42" max="44" man="1"/>
  </rowBreak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AS213"/>
  <sheetViews>
    <sheetView view="pageBreakPreview" zoomScaleNormal="100" workbookViewId="0">
      <selection activeCell="A2" sqref="A2:AQ2"/>
    </sheetView>
  </sheetViews>
  <sheetFormatPr defaultColWidth="3.5" defaultRowHeight="13.2"/>
  <cols>
    <col min="6" max="6" width="2.25" customWidth="1"/>
    <col min="7" max="7" width="2.37962962962963" customWidth="1"/>
    <col min="8" max="8" width="7.12962962962963" customWidth="1"/>
    <col min="9" max="9" width="3.37962962962963" customWidth="1"/>
    <col min="10" max="10" width="2.25" customWidth="1"/>
    <col min="11" max="11" width="3.12962962962963" customWidth="1"/>
    <col min="12" max="14" width="2.25" customWidth="1"/>
    <col min="27" max="27" width="3.5" customWidth="1"/>
    <col min="45" max="45" width="3.5" hidden="1" customWidth="1"/>
    <col min="47" max="47" width="3.5" customWidth="1"/>
  </cols>
  <sheetData>
    <row r="1" ht="24.6" spans="1:45">
      <c r="A1" s="401" t="str">
        <f>①参加団体調査!A1</f>
        <v>マーチングバンド埼玉県大会　第５０回記念大会 参加に関わる提出内容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594"/>
      <c r="AS1" s="594"/>
    </row>
    <row r="2" ht="21.6" spans="1:4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95"/>
      <c r="AS2" s="595"/>
    </row>
    <row r="3" ht="30.75" spans="1:43">
      <c r="A3" s="517" t="s">
        <v>146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</row>
    <row r="4" ht="16.95" spans="1:43">
      <c r="A4" s="519"/>
      <c r="B4" s="520" t="s">
        <v>147</v>
      </c>
      <c r="C4" s="519"/>
      <c r="D4" s="519"/>
      <c r="E4" s="521"/>
      <c r="F4" s="519"/>
      <c r="G4" s="522">
        <f>COUNTA(I13:I212)</f>
        <v>0</v>
      </c>
      <c r="H4" s="523"/>
      <c r="I4" s="523"/>
      <c r="J4" s="523"/>
      <c r="K4" s="542" t="s">
        <v>35</v>
      </c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</row>
    <row r="5" ht="16.2" spans="1:43">
      <c r="A5" s="519"/>
      <c r="B5" s="520"/>
      <c r="C5" s="519"/>
      <c r="D5" s="519"/>
      <c r="E5" s="519"/>
      <c r="F5" s="519"/>
      <c r="G5" s="524" t="s">
        <v>148</v>
      </c>
      <c r="H5" s="525"/>
      <c r="I5" s="525"/>
      <c r="J5" s="525"/>
      <c r="K5" s="543"/>
      <c r="L5" s="544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77"/>
      <c r="AF5" s="577"/>
      <c r="AG5" s="577"/>
      <c r="AH5" s="577"/>
      <c r="AI5" s="577"/>
      <c r="AJ5" s="577"/>
      <c r="AK5" s="577"/>
      <c r="AL5" s="577"/>
      <c r="AM5" s="577"/>
      <c r="AN5" s="577"/>
      <c r="AO5" s="577"/>
      <c r="AP5" s="577"/>
      <c r="AQ5" s="577"/>
    </row>
    <row r="6" ht="16.2" spans="1:43">
      <c r="A6" s="519"/>
      <c r="B6" s="520"/>
      <c r="C6" s="519"/>
      <c r="D6" s="519"/>
      <c r="E6" s="519"/>
      <c r="F6" s="519"/>
      <c r="G6" s="524"/>
      <c r="H6" s="525"/>
      <c r="I6" s="525"/>
      <c r="J6" s="525"/>
      <c r="K6" s="543"/>
      <c r="L6" s="544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</row>
    <row r="7" ht="15" spans="1:43">
      <c r="A7" s="519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</row>
    <row r="8" ht="15" customHeight="1" spans="1:45">
      <c r="A8" s="517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S8" t="s">
        <v>9</v>
      </c>
    </row>
    <row r="9" ht="15.75" spans="1:45">
      <c r="A9" s="518"/>
      <c r="B9" s="526" t="s">
        <v>149</v>
      </c>
      <c r="C9" s="518"/>
      <c r="D9" s="518"/>
      <c r="E9" s="518"/>
      <c r="F9" s="518"/>
      <c r="G9" s="518"/>
      <c r="H9" s="518"/>
      <c r="I9" s="528" t="str">
        <f>IF(L9="※リストから選択して下さい","【※選択】","【入力済】")</f>
        <v>【※選択】</v>
      </c>
      <c r="J9" s="528"/>
      <c r="K9" s="528"/>
      <c r="L9" s="545" t="s">
        <v>9</v>
      </c>
      <c r="M9" s="546" t="s">
        <v>9</v>
      </c>
      <c r="N9" s="546" t="s">
        <v>9</v>
      </c>
      <c r="O9" s="546" t="s">
        <v>9</v>
      </c>
      <c r="P9" s="546" t="s">
        <v>9</v>
      </c>
      <c r="Q9" s="546" t="s">
        <v>9</v>
      </c>
      <c r="R9" s="556" t="s">
        <v>9</v>
      </c>
      <c r="S9" s="557" t="s">
        <v>150</v>
      </c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S9" t="s">
        <v>151</v>
      </c>
    </row>
    <row r="10" ht="15" spans="1:45">
      <c r="A10" s="518"/>
      <c r="B10" s="527"/>
      <c r="C10" s="527"/>
      <c r="D10" s="527"/>
      <c r="E10" s="527"/>
      <c r="F10" s="518"/>
      <c r="G10" s="51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58" t="s">
        <v>152</v>
      </c>
      <c r="T10" s="559"/>
      <c r="U10" s="559"/>
      <c r="V10" s="559"/>
      <c r="W10" s="559"/>
      <c r="X10" s="559"/>
      <c r="Y10" s="559"/>
      <c r="Z10" s="559"/>
      <c r="AA10" s="57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S10" t="s">
        <v>153</v>
      </c>
    </row>
    <row r="11" ht="15.75" spans="1:45">
      <c r="A11" s="518"/>
      <c r="B11" s="526" t="s">
        <v>154</v>
      </c>
      <c r="C11" s="518"/>
      <c r="D11" s="518"/>
      <c r="E11" s="518"/>
      <c r="F11" s="518"/>
      <c r="G11" s="518"/>
      <c r="H11" s="518"/>
      <c r="I11" s="518"/>
      <c r="J11" s="518"/>
      <c r="K11" s="528"/>
      <c r="L11" s="528"/>
      <c r="M11" s="528"/>
      <c r="N11" s="528"/>
      <c r="O11" s="528"/>
      <c r="P11" s="528"/>
      <c r="Q11" s="528"/>
      <c r="R11" s="528"/>
      <c r="S11" s="560" t="s">
        <v>155</v>
      </c>
      <c r="T11" s="561"/>
      <c r="U11" s="561"/>
      <c r="V11" s="561"/>
      <c r="W11" s="561"/>
      <c r="X11" s="561"/>
      <c r="Y11" s="561"/>
      <c r="Z11" s="561"/>
      <c r="AA11" s="579"/>
      <c r="AB11" s="518"/>
      <c r="AC11" s="518"/>
      <c r="AD11" s="518"/>
      <c r="AE11" s="580" t="s">
        <v>156</v>
      </c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S11" t="s">
        <v>157</v>
      </c>
    </row>
    <row r="12" ht="13.5" customHeight="1" spans="1:45">
      <c r="A12" s="518"/>
      <c r="B12" s="527"/>
      <c r="C12" s="527"/>
      <c r="D12" s="529" t="s">
        <v>158</v>
      </c>
      <c r="E12" s="530"/>
      <c r="F12" s="530" t="s">
        <v>159</v>
      </c>
      <c r="G12" s="530"/>
      <c r="H12" s="530"/>
      <c r="I12" s="530" t="s">
        <v>160</v>
      </c>
      <c r="J12" s="530"/>
      <c r="K12" s="530"/>
      <c r="L12" s="530"/>
      <c r="M12" s="530"/>
      <c r="N12" s="530"/>
      <c r="O12" s="530" t="s">
        <v>161</v>
      </c>
      <c r="P12" s="530"/>
      <c r="Q12" s="562" t="s">
        <v>162</v>
      </c>
      <c r="R12" s="563"/>
      <c r="S12" s="564" t="s">
        <v>163</v>
      </c>
      <c r="T12" s="565"/>
      <c r="U12" s="565"/>
      <c r="V12" s="565"/>
      <c r="W12" s="565"/>
      <c r="X12" s="565"/>
      <c r="Y12" s="565"/>
      <c r="Z12" s="565"/>
      <c r="AA12" s="581"/>
      <c r="AB12" s="518"/>
      <c r="AC12" s="557" t="s">
        <v>164</v>
      </c>
      <c r="AD12" s="582"/>
      <c r="AE12" s="582"/>
      <c r="AF12" s="582"/>
      <c r="AG12" s="582"/>
      <c r="AH12" s="582"/>
      <c r="AI12" s="557"/>
      <c r="AJ12" s="557"/>
      <c r="AK12" s="557"/>
      <c r="AL12" s="557"/>
      <c r="AM12" s="557"/>
      <c r="AN12" s="557"/>
      <c r="AO12" s="557"/>
      <c r="AP12" s="518"/>
      <c r="AQ12" s="518"/>
      <c r="AS12" t="s">
        <v>165</v>
      </c>
    </row>
    <row r="13" ht="13.5" customHeight="1" spans="1:45">
      <c r="A13" s="518"/>
      <c r="B13" s="518"/>
      <c r="C13" s="518"/>
      <c r="D13" s="531">
        <v>1</v>
      </c>
      <c r="E13" s="532"/>
      <c r="F13" s="533" t="str">
        <f t="shared" ref="F13:F44" si="0">IF(I13="","",IF(O13="―","【※選択】",IF(Q13="―","【※選択】","【入力済】")))</f>
        <v/>
      </c>
      <c r="G13" s="534"/>
      <c r="H13" s="535"/>
      <c r="I13" s="547"/>
      <c r="J13" s="548"/>
      <c r="K13" s="548"/>
      <c r="L13" s="548"/>
      <c r="M13" s="548"/>
      <c r="N13" s="549"/>
      <c r="O13" s="550"/>
      <c r="P13" s="550"/>
      <c r="Q13" s="566"/>
      <c r="R13" s="567"/>
      <c r="S13" s="568" t="str">
        <f t="shared" ref="S13:S44" si="1">IF(I13="","―",IF($L$9="４．選択をして掲載する",IF(V13="―","【※選択】","【入力済】"),"【入力済】"))</f>
        <v>―</v>
      </c>
      <c r="T13" s="569"/>
      <c r="U13" s="569"/>
      <c r="V13" s="570" t="s">
        <v>166</v>
      </c>
      <c r="W13" s="571"/>
      <c r="X13" s="571"/>
      <c r="Y13" s="571"/>
      <c r="Z13" s="571"/>
      <c r="AA13" s="583"/>
      <c r="AB13" s="518"/>
      <c r="AC13" s="557" t="s">
        <v>167</v>
      </c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585"/>
      <c r="AQ13" s="518"/>
      <c r="AS13" t="s">
        <v>168</v>
      </c>
    </row>
    <row r="14" ht="13.5" customHeight="1" spans="1:45">
      <c r="A14" s="518"/>
      <c r="B14" s="518"/>
      <c r="C14" s="518"/>
      <c r="D14" s="536">
        <f t="shared" ref="D14:D45" si="2">D13+1</f>
        <v>2</v>
      </c>
      <c r="E14" s="537"/>
      <c r="F14" s="538" t="str">
        <f t="shared" si="0"/>
        <v/>
      </c>
      <c r="G14" s="539"/>
      <c r="H14" s="540"/>
      <c r="I14" s="551"/>
      <c r="J14" s="552"/>
      <c r="K14" s="552"/>
      <c r="L14" s="552"/>
      <c r="M14" s="552"/>
      <c r="N14" s="553"/>
      <c r="O14" s="554"/>
      <c r="P14" s="554"/>
      <c r="Q14" s="572"/>
      <c r="R14" s="573"/>
      <c r="S14" s="568" t="str">
        <f t="shared" si="1"/>
        <v>―</v>
      </c>
      <c r="T14" s="569"/>
      <c r="U14" s="569"/>
      <c r="V14" s="574" t="s">
        <v>166</v>
      </c>
      <c r="W14" s="575"/>
      <c r="X14" s="575"/>
      <c r="Y14" s="575"/>
      <c r="Z14" s="575"/>
      <c r="AA14" s="584"/>
      <c r="AB14" s="518"/>
      <c r="AC14" s="585" t="s">
        <v>169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18"/>
      <c r="AS14" t="s">
        <v>170</v>
      </c>
    </row>
    <row r="15" ht="13.5" customHeight="1" spans="1:45">
      <c r="A15" s="518"/>
      <c r="B15" s="518"/>
      <c r="C15" s="518"/>
      <c r="D15" s="536">
        <f t="shared" si="2"/>
        <v>3</v>
      </c>
      <c r="E15" s="537"/>
      <c r="F15" s="541" t="str">
        <f t="shared" si="0"/>
        <v/>
      </c>
      <c r="G15" s="541"/>
      <c r="H15" s="541"/>
      <c r="I15" s="551"/>
      <c r="J15" s="552"/>
      <c r="K15" s="552"/>
      <c r="L15" s="552"/>
      <c r="M15" s="552"/>
      <c r="N15" s="553"/>
      <c r="O15" s="554"/>
      <c r="P15" s="554"/>
      <c r="Q15" s="572"/>
      <c r="R15" s="573"/>
      <c r="S15" s="568" t="str">
        <f t="shared" si="1"/>
        <v>―</v>
      </c>
      <c r="T15" s="569"/>
      <c r="U15" s="569"/>
      <c r="V15" s="574" t="s">
        <v>166</v>
      </c>
      <c r="W15" s="575"/>
      <c r="X15" s="575"/>
      <c r="Y15" s="575"/>
      <c r="Z15" s="575"/>
      <c r="AA15" s="584"/>
      <c r="AB15" s="518"/>
      <c r="AC15" s="518" t="s">
        <v>171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18"/>
      <c r="AS15" t="s">
        <v>172</v>
      </c>
    </row>
    <row r="16" ht="13.5" customHeight="1" spans="1:45">
      <c r="A16" s="518"/>
      <c r="B16" s="518"/>
      <c r="C16" s="518"/>
      <c r="D16" s="536">
        <f t="shared" si="2"/>
        <v>4</v>
      </c>
      <c r="E16" s="537"/>
      <c r="F16" s="541" t="str">
        <f t="shared" si="0"/>
        <v/>
      </c>
      <c r="G16" s="541"/>
      <c r="H16" s="541"/>
      <c r="I16" s="551"/>
      <c r="J16" s="552"/>
      <c r="K16" s="552"/>
      <c r="L16" s="552"/>
      <c r="M16" s="552"/>
      <c r="N16" s="553"/>
      <c r="O16" s="554"/>
      <c r="P16" s="554"/>
      <c r="Q16" s="572"/>
      <c r="R16" s="573"/>
      <c r="S16" s="568" t="str">
        <f t="shared" si="1"/>
        <v>―</v>
      </c>
      <c r="T16" s="569"/>
      <c r="U16" s="569"/>
      <c r="V16" s="574" t="s">
        <v>166</v>
      </c>
      <c r="W16" s="575"/>
      <c r="X16" s="575"/>
      <c r="Y16" s="575"/>
      <c r="Z16" s="575"/>
      <c r="AA16" s="584"/>
      <c r="AB16" s="518"/>
      <c r="AC16" s="585" t="s">
        <v>173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18"/>
      <c r="AS16" t="s">
        <v>174</v>
      </c>
    </row>
    <row r="17" ht="13.5" customHeight="1" spans="1:45">
      <c r="A17" s="518"/>
      <c r="B17" s="518"/>
      <c r="C17" s="518"/>
      <c r="D17" s="536">
        <f t="shared" si="2"/>
        <v>5</v>
      </c>
      <c r="E17" s="537"/>
      <c r="F17" s="541" t="str">
        <f t="shared" si="0"/>
        <v/>
      </c>
      <c r="G17" s="541"/>
      <c r="H17" s="541"/>
      <c r="I17" s="551"/>
      <c r="J17" s="552"/>
      <c r="K17" s="552"/>
      <c r="L17" s="552"/>
      <c r="M17" s="552"/>
      <c r="N17" s="553"/>
      <c r="O17" s="554"/>
      <c r="P17" s="554"/>
      <c r="Q17" s="572"/>
      <c r="R17" s="573"/>
      <c r="S17" s="568" t="str">
        <f t="shared" si="1"/>
        <v>―</v>
      </c>
      <c r="T17" s="569"/>
      <c r="U17" s="569"/>
      <c r="V17" s="574" t="s">
        <v>166</v>
      </c>
      <c r="W17" s="575"/>
      <c r="X17" s="575"/>
      <c r="Y17" s="575"/>
      <c r="Z17" s="575"/>
      <c r="AA17" s="584"/>
      <c r="AB17" s="518"/>
      <c r="AC17" s="585" t="s">
        <v>175</v>
      </c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18"/>
      <c r="AS17" t="s">
        <v>176</v>
      </c>
    </row>
    <row r="18" ht="13.5" customHeight="1" spans="1:45">
      <c r="A18" s="518"/>
      <c r="B18" s="518"/>
      <c r="C18" s="518"/>
      <c r="D18" s="536">
        <f t="shared" si="2"/>
        <v>6</v>
      </c>
      <c r="E18" s="537"/>
      <c r="F18" s="541" t="str">
        <f t="shared" si="0"/>
        <v/>
      </c>
      <c r="G18" s="541"/>
      <c r="H18" s="541"/>
      <c r="I18" s="551"/>
      <c r="J18" s="552"/>
      <c r="K18" s="552"/>
      <c r="L18" s="552"/>
      <c r="M18" s="552"/>
      <c r="N18" s="553"/>
      <c r="O18" s="554"/>
      <c r="P18" s="554"/>
      <c r="Q18" s="572"/>
      <c r="R18" s="573"/>
      <c r="S18" s="568" t="str">
        <f t="shared" si="1"/>
        <v>―</v>
      </c>
      <c r="T18" s="569"/>
      <c r="U18" s="569"/>
      <c r="V18" s="574" t="s">
        <v>166</v>
      </c>
      <c r="W18" s="575"/>
      <c r="X18" s="575"/>
      <c r="Y18" s="575"/>
      <c r="Z18" s="575"/>
      <c r="AA18" s="584"/>
      <c r="AB18" s="518"/>
      <c r="AC18" s="518" t="s">
        <v>177</v>
      </c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18"/>
      <c r="AS18" t="s">
        <v>178</v>
      </c>
    </row>
    <row r="19" ht="13.5" customHeight="1" spans="1:45">
      <c r="A19" s="518"/>
      <c r="B19" s="518"/>
      <c r="C19" s="518"/>
      <c r="D19" s="536">
        <f t="shared" si="2"/>
        <v>7</v>
      </c>
      <c r="E19" s="537"/>
      <c r="F19" s="541" t="str">
        <f t="shared" si="0"/>
        <v/>
      </c>
      <c r="G19" s="541"/>
      <c r="H19" s="541"/>
      <c r="I19" s="551"/>
      <c r="J19" s="552"/>
      <c r="K19" s="552"/>
      <c r="L19" s="552"/>
      <c r="M19" s="552"/>
      <c r="N19" s="553"/>
      <c r="O19" s="554"/>
      <c r="P19" s="554"/>
      <c r="Q19" s="572"/>
      <c r="R19" s="573"/>
      <c r="S19" s="568" t="str">
        <f t="shared" si="1"/>
        <v>―</v>
      </c>
      <c r="T19" s="569"/>
      <c r="U19" s="569"/>
      <c r="V19" s="574" t="s">
        <v>166</v>
      </c>
      <c r="W19" s="575"/>
      <c r="X19" s="575"/>
      <c r="Y19" s="575"/>
      <c r="Z19" s="575"/>
      <c r="AA19" s="584"/>
      <c r="AB19" s="518"/>
      <c r="AC19" s="586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18"/>
      <c r="AS19" t="s">
        <v>179</v>
      </c>
    </row>
    <row r="20" ht="13.5" customHeight="1" spans="1:45">
      <c r="A20" s="518"/>
      <c r="B20" s="518"/>
      <c r="C20" s="518"/>
      <c r="D20" s="536">
        <f t="shared" si="2"/>
        <v>8</v>
      </c>
      <c r="E20" s="537"/>
      <c r="F20" s="541" t="str">
        <f t="shared" si="0"/>
        <v/>
      </c>
      <c r="G20" s="541"/>
      <c r="H20" s="541"/>
      <c r="I20" s="551"/>
      <c r="J20" s="552"/>
      <c r="K20" s="552"/>
      <c r="L20" s="552"/>
      <c r="M20" s="552"/>
      <c r="N20" s="553"/>
      <c r="O20" s="554"/>
      <c r="P20" s="554"/>
      <c r="Q20" s="572"/>
      <c r="R20" s="573"/>
      <c r="S20" s="568" t="str">
        <f t="shared" si="1"/>
        <v>―</v>
      </c>
      <c r="T20" s="569"/>
      <c r="U20" s="569"/>
      <c r="V20" s="574" t="s">
        <v>166</v>
      </c>
      <c r="W20" s="575"/>
      <c r="X20" s="575"/>
      <c r="Y20" s="575"/>
      <c r="Z20" s="575"/>
      <c r="AA20" s="584"/>
      <c r="AB20" s="518"/>
      <c r="AC20" s="518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18"/>
      <c r="AS20" t="s">
        <v>180</v>
      </c>
    </row>
    <row r="21" ht="13.5" customHeight="1" spans="1:45">
      <c r="A21" s="518"/>
      <c r="B21" s="518"/>
      <c r="C21" s="518"/>
      <c r="D21" s="536">
        <f t="shared" si="2"/>
        <v>9</v>
      </c>
      <c r="E21" s="537"/>
      <c r="F21" s="541" t="str">
        <f t="shared" si="0"/>
        <v/>
      </c>
      <c r="G21" s="541"/>
      <c r="H21" s="541"/>
      <c r="I21" s="551"/>
      <c r="J21" s="552"/>
      <c r="K21" s="552"/>
      <c r="L21" s="552"/>
      <c r="M21" s="552"/>
      <c r="N21" s="553"/>
      <c r="O21" s="554"/>
      <c r="P21" s="554"/>
      <c r="Q21" s="572"/>
      <c r="R21" s="573"/>
      <c r="S21" s="568" t="str">
        <f t="shared" si="1"/>
        <v>―</v>
      </c>
      <c r="T21" s="569"/>
      <c r="U21" s="569"/>
      <c r="V21" s="574" t="s">
        <v>166</v>
      </c>
      <c r="W21" s="575"/>
      <c r="X21" s="575"/>
      <c r="Y21" s="575"/>
      <c r="Z21" s="575"/>
      <c r="AA21" s="584"/>
      <c r="AB21" s="518"/>
      <c r="AC21" s="582" t="s">
        <v>181</v>
      </c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18"/>
      <c r="AS21" t="s">
        <v>182</v>
      </c>
    </row>
    <row r="22" ht="13.5" customHeight="1" spans="1:45">
      <c r="A22" s="518"/>
      <c r="B22" s="518"/>
      <c r="C22" s="518"/>
      <c r="D22" s="536">
        <f t="shared" si="2"/>
        <v>10</v>
      </c>
      <c r="E22" s="537"/>
      <c r="F22" s="541" t="str">
        <f t="shared" si="0"/>
        <v/>
      </c>
      <c r="G22" s="541"/>
      <c r="H22" s="541"/>
      <c r="I22" s="551"/>
      <c r="J22" s="552"/>
      <c r="K22" s="552"/>
      <c r="L22" s="552"/>
      <c r="M22" s="552"/>
      <c r="N22" s="553"/>
      <c r="O22" s="554"/>
      <c r="P22" s="554"/>
      <c r="Q22" s="572"/>
      <c r="R22" s="573"/>
      <c r="S22" s="568" t="str">
        <f t="shared" si="1"/>
        <v>―</v>
      </c>
      <c r="T22" s="569"/>
      <c r="U22" s="569"/>
      <c r="V22" s="574" t="s">
        <v>166</v>
      </c>
      <c r="W22" s="575"/>
      <c r="X22" s="575"/>
      <c r="Y22" s="575"/>
      <c r="Z22" s="575"/>
      <c r="AA22" s="584"/>
      <c r="AB22" s="518"/>
      <c r="AC22" s="587" t="s">
        <v>183</v>
      </c>
      <c r="AD22" s="588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18"/>
      <c r="AS22" t="s">
        <v>184</v>
      </c>
    </row>
    <row r="23" ht="13.5" customHeight="1" spans="1:45">
      <c r="A23" s="518"/>
      <c r="B23" s="518"/>
      <c r="C23" s="518"/>
      <c r="D23" s="536">
        <f t="shared" si="2"/>
        <v>11</v>
      </c>
      <c r="E23" s="537"/>
      <c r="F23" s="541" t="str">
        <f t="shared" si="0"/>
        <v/>
      </c>
      <c r="G23" s="541"/>
      <c r="H23" s="541"/>
      <c r="I23" s="555"/>
      <c r="J23" s="552"/>
      <c r="K23" s="552"/>
      <c r="L23" s="552"/>
      <c r="M23" s="552"/>
      <c r="N23" s="553"/>
      <c r="O23" s="554"/>
      <c r="P23" s="554"/>
      <c r="Q23" s="572"/>
      <c r="R23" s="573"/>
      <c r="S23" s="568" t="str">
        <f t="shared" si="1"/>
        <v>―</v>
      </c>
      <c r="T23" s="569"/>
      <c r="U23" s="569"/>
      <c r="V23" s="574" t="s">
        <v>166</v>
      </c>
      <c r="W23" s="575"/>
      <c r="X23" s="575"/>
      <c r="Y23" s="575"/>
      <c r="Z23" s="575"/>
      <c r="AA23" s="584"/>
      <c r="AB23" s="518"/>
      <c r="AC23" s="587" t="s">
        <v>185</v>
      </c>
      <c r="AD23" s="588"/>
      <c r="AE23" s="585"/>
      <c r="AF23" s="585"/>
      <c r="AG23" s="585"/>
      <c r="AH23" s="585"/>
      <c r="AI23" s="585"/>
      <c r="AJ23" s="589"/>
      <c r="AK23" s="589"/>
      <c r="AL23" s="589"/>
      <c r="AM23" s="589"/>
      <c r="AN23" s="585"/>
      <c r="AO23" s="585"/>
      <c r="AP23" s="585"/>
      <c r="AQ23" s="518"/>
      <c r="AS23" t="s">
        <v>186</v>
      </c>
    </row>
    <row r="24" ht="13.5" customHeight="1" spans="1:45">
      <c r="A24" s="518"/>
      <c r="B24" s="518"/>
      <c r="C24" s="518"/>
      <c r="D24" s="536">
        <f t="shared" si="2"/>
        <v>12</v>
      </c>
      <c r="E24" s="537"/>
      <c r="F24" s="541" t="str">
        <f t="shared" si="0"/>
        <v/>
      </c>
      <c r="G24" s="541"/>
      <c r="H24" s="541"/>
      <c r="I24" s="555"/>
      <c r="J24" s="552"/>
      <c r="K24" s="552"/>
      <c r="L24" s="552"/>
      <c r="M24" s="552"/>
      <c r="N24" s="553"/>
      <c r="O24" s="554"/>
      <c r="P24" s="554"/>
      <c r="Q24" s="572"/>
      <c r="R24" s="573"/>
      <c r="S24" s="568" t="str">
        <f t="shared" si="1"/>
        <v>―</v>
      </c>
      <c r="T24" s="569"/>
      <c r="U24" s="569"/>
      <c r="V24" s="574" t="s">
        <v>166</v>
      </c>
      <c r="W24" s="575"/>
      <c r="X24" s="575"/>
      <c r="Y24" s="575"/>
      <c r="Z24" s="575"/>
      <c r="AA24" s="584"/>
      <c r="AB24" s="518"/>
      <c r="AC24" s="585" t="s">
        <v>187</v>
      </c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5"/>
      <c r="AO24" s="585"/>
      <c r="AP24" s="585"/>
      <c r="AQ24" s="518"/>
      <c r="AS24" t="s">
        <v>188</v>
      </c>
    </row>
    <row r="25" ht="13.5" customHeight="1" spans="1:45">
      <c r="A25" s="518"/>
      <c r="B25" s="518"/>
      <c r="C25" s="518"/>
      <c r="D25" s="536">
        <f t="shared" si="2"/>
        <v>13</v>
      </c>
      <c r="E25" s="537"/>
      <c r="F25" s="541" t="str">
        <f t="shared" si="0"/>
        <v/>
      </c>
      <c r="G25" s="541"/>
      <c r="H25" s="541"/>
      <c r="I25" s="555"/>
      <c r="J25" s="552"/>
      <c r="K25" s="552"/>
      <c r="L25" s="552"/>
      <c r="M25" s="552"/>
      <c r="N25" s="553"/>
      <c r="O25" s="554"/>
      <c r="P25" s="554"/>
      <c r="Q25" s="572"/>
      <c r="R25" s="573"/>
      <c r="S25" s="568" t="str">
        <f t="shared" si="1"/>
        <v>―</v>
      </c>
      <c r="T25" s="569"/>
      <c r="U25" s="569"/>
      <c r="V25" s="574" t="s">
        <v>166</v>
      </c>
      <c r="W25" s="575"/>
      <c r="X25" s="575"/>
      <c r="Y25" s="575"/>
      <c r="Z25" s="575"/>
      <c r="AA25" s="584"/>
      <c r="AB25" s="518"/>
      <c r="AC25" s="585" t="s">
        <v>189</v>
      </c>
      <c r="AD25" s="518"/>
      <c r="AE25" s="518"/>
      <c r="AF25" s="518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S25" t="s">
        <v>190</v>
      </c>
    </row>
    <row r="26" ht="13.5" customHeight="1" spans="1:45">
      <c r="A26" s="518"/>
      <c r="B26" s="518"/>
      <c r="C26" s="518"/>
      <c r="D26" s="536">
        <f t="shared" si="2"/>
        <v>14</v>
      </c>
      <c r="E26" s="537"/>
      <c r="F26" s="541" t="str">
        <f t="shared" si="0"/>
        <v/>
      </c>
      <c r="G26" s="541"/>
      <c r="H26" s="541"/>
      <c r="I26" s="555"/>
      <c r="J26" s="552"/>
      <c r="K26" s="552"/>
      <c r="L26" s="552"/>
      <c r="M26" s="552"/>
      <c r="N26" s="553"/>
      <c r="O26" s="554"/>
      <c r="P26" s="554"/>
      <c r="Q26" s="572"/>
      <c r="R26" s="573"/>
      <c r="S26" s="568" t="str">
        <f t="shared" si="1"/>
        <v>―</v>
      </c>
      <c r="T26" s="569"/>
      <c r="U26" s="569"/>
      <c r="V26" s="574" t="s">
        <v>166</v>
      </c>
      <c r="W26" s="575"/>
      <c r="X26" s="575"/>
      <c r="Y26" s="575"/>
      <c r="Z26" s="575"/>
      <c r="AA26" s="584"/>
      <c r="AB26" s="518"/>
      <c r="AC26" s="585" t="s">
        <v>191</v>
      </c>
      <c r="AD26" s="590"/>
      <c r="AE26" s="590"/>
      <c r="AF26" s="590"/>
      <c r="AG26" s="590"/>
      <c r="AH26" s="593"/>
      <c r="AI26" s="593"/>
      <c r="AJ26" s="593"/>
      <c r="AK26" s="593"/>
      <c r="AL26" s="593"/>
      <c r="AM26" s="593"/>
      <c r="AN26" s="593"/>
      <c r="AO26" s="593"/>
      <c r="AP26" s="593"/>
      <c r="AQ26" s="593"/>
      <c r="AS26" t="s">
        <v>192</v>
      </c>
    </row>
    <row r="27" ht="13.5" customHeight="1" spans="1:45">
      <c r="A27" s="518"/>
      <c r="B27" s="518"/>
      <c r="C27" s="518"/>
      <c r="D27" s="536">
        <f t="shared" si="2"/>
        <v>15</v>
      </c>
      <c r="E27" s="537"/>
      <c r="F27" s="541" t="str">
        <f t="shared" si="0"/>
        <v/>
      </c>
      <c r="G27" s="541"/>
      <c r="H27" s="541"/>
      <c r="I27" s="555"/>
      <c r="J27" s="552"/>
      <c r="K27" s="552"/>
      <c r="L27" s="552"/>
      <c r="M27" s="552"/>
      <c r="N27" s="553"/>
      <c r="O27" s="554"/>
      <c r="P27" s="554"/>
      <c r="Q27" s="572"/>
      <c r="R27" s="573"/>
      <c r="S27" s="568" t="str">
        <f t="shared" si="1"/>
        <v>―</v>
      </c>
      <c r="T27" s="569"/>
      <c r="U27" s="569"/>
      <c r="V27" s="574" t="s">
        <v>166</v>
      </c>
      <c r="W27" s="575"/>
      <c r="X27" s="575"/>
      <c r="Y27" s="575"/>
      <c r="Z27" s="575"/>
      <c r="AA27" s="584"/>
      <c r="AB27" s="518"/>
      <c r="AC27" s="585" t="s">
        <v>193</v>
      </c>
      <c r="AD27" s="590"/>
      <c r="AE27" s="590"/>
      <c r="AF27" s="590"/>
      <c r="AG27" s="590"/>
      <c r="AH27" s="593"/>
      <c r="AI27" s="593"/>
      <c r="AJ27" s="593"/>
      <c r="AK27" s="593"/>
      <c r="AL27" s="593"/>
      <c r="AM27" s="593"/>
      <c r="AN27" s="593"/>
      <c r="AO27" s="593"/>
      <c r="AP27" s="593"/>
      <c r="AQ27" s="593"/>
      <c r="AS27" t="s">
        <v>194</v>
      </c>
    </row>
    <row r="28" ht="13.5" customHeight="1" spans="1:45">
      <c r="A28" s="518"/>
      <c r="B28" s="518"/>
      <c r="C28" s="518"/>
      <c r="D28" s="536">
        <f t="shared" si="2"/>
        <v>16</v>
      </c>
      <c r="E28" s="537"/>
      <c r="F28" s="541" t="str">
        <f t="shared" si="0"/>
        <v/>
      </c>
      <c r="G28" s="541"/>
      <c r="H28" s="541"/>
      <c r="I28" s="555"/>
      <c r="J28" s="552"/>
      <c r="K28" s="552"/>
      <c r="L28" s="552"/>
      <c r="M28" s="552"/>
      <c r="N28" s="553"/>
      <c r="O28" s="554"/>
      <c r="P28" s="554"/>
      <c r="Q28" s="572"/>
      <c r="R28" s="573"/>
      <c r="S28" s="568" t="str">
        <f t="shared" si="1"/>
        <v>―</v>
      </c>
      <c r="T28" s="569"/>
      <c r="U28" s="569"/>
      <c r="V28" s="574" t="s">
        <v>166</v>
      </c>
      <c r="W28" s="575"/>
      <c r="X28" s="575"/>
      <c r="Y28" s="575"/>
      <c r="Z28" s="575"/>
      <c r="AA28" s="584"/>
      <c r="AB28" s="518"/>
      <c r="AC28" s="585" t="s">
        <v>195</v>
      </c>
      <c r="AD28" s="590"/>
      <c r="AE28" s="590"/>
      <c r="AF28" s="590"/>
      <c r="AG28" s="590"/>
      <c r="AH28" s="593"/>
      <c r="AI28" s="593"/>
      <c r="AJ28" s="593"/>
      <c r="AK28" s="593"/>
      <c r="AL28" s="593"/>
      <c r="AM28" s="593"/>
      <c r="AN28" s="593"/>
      <c r="AO28" s="593"/>
      <c r="AP28" s="593"/>
      <c r="AQ28" s="593"/>
      <c r="AS28" t="s">
        <v>196</v>
      </c>
    </row>
    <row r="29" ht="13.5" customHeight="1" spans="1:45">
      <c r="A29" s="518"/>
      <c r="B29" s="518"/>
      <c r="C29" s="518"/>
      <c r="D29" s="536">
        <f t="shared" si="2"/>
        <v>17</v>
      </c>
      <c r="E29" s="537"/>
      <c r="F29" s="541" t="str">
        <f t="shared" si="0"/>
        <v/>
      </c>
      <c r="G29" s="541"/>
      <c r="H29" s="541"/>
      <c r="I29" s="555"/>
      <c r="J29" s="552"/>
      <c r="K29" s="552"/>
      <c r="L29" s="552"/>
      <c r="M29" s="552"/>
      <c r="N29" s="553"/>
      <c r="O29" s="554"/>
      <c r="P29" s="554"/>
      <c r="Q29" s="572"/>
      <c r="R29" s="573"/>
      <c r="S29" s="568" t="str">
        <f t="shared" si="1"/>
        <v>―</v>
      </c>
      <c r="T29" s="569"/>
      <c r="U29" s="569"/>
      <c r="V29" s="574" t="s">
        <v>166</v>
      </c>
      <c r="W29" s="575"/>
      <c r="X29" s="575"/>
      <c r="Y29" s="575"/>
      <c r="Z29" s="575"/>
      <c r="AA29" s="584"/>
      <c r="AB29" s="518"/>
      <c r="AC29" s="585" t="s">
        <v>197</v>
      </c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S29" t="s">
        <v>198</v>
      </c>
    </row>
    <row r="30" ht="13.5" customHeight="1" spans="1:45">
      <c r="A30" s="518"/>
      <c r="B30" s="518"/>
      <c r="C30" s="518"/>
      <c r="D30" s="536">
        <f t="shared" si="2"/>
        <v>18</v>
      </c>
      <c r="E30" s="537"/>
      <c r="F30" s="541" t="str">
        <f t="shared" si="0"/>
        <v/>
      </c>
      <c r="G30" s="541"/>
      <c r="H30" s="541"/>
      <c r="I30" s="555"/>
      <c r="J30" s="552"/>
      <c r="K30" s="552"/>
      <c r="L30" s="552"/>
      <c r="M30" s="552"/>
      <c r="N30" s="553"/>
      <c r="O30" s="554"/>
      <c r="P30" s="554"/>
      <c r="Q30" s="572"/>
      <c r="R30" s="573"/>
      <c r="S30" s="568" t="str">
        <f t="shared" si="1"/>
        <v>―</v>
      </c>
      <c r="T30" s="569"/>
      <c r="U30" s="569"/>
      <c r="V30" s="574" t="s">
        <v>166</v>
      </c>
      <c r="W30" s="575"/>
      <c r="X30" s="575"/>
      <c r="Y30" s="575"/>
      <c r="Z30" s="575"/>
      <c r="AA30" s="584"/>
      <c r="AB30" s="518"/>
      <c r="AC30" s="591" t="s">
        <v>199</v>
      </c>
      <c r="AD30" s="592"/>
      <c r="AE30" s="592"/>
      <c r="AF30" s="592"/>
      <c r="AG30" s="592"/>
      <c r="AH30" s="592"/>
      <c r="AI30" s="592"/>
      <c r="AJ30" s="592"/>
      <c r="AK30" s="592"/>
      <c r="AL30" s="592"/>
      <c r="AM30" s="592"/>
      <c r="AN30" s="592"/>
      <c r="AO30" s="592"/>
      <c r="AP30" s="592"/>
      <c r="AQ30" s="518"/>
      <c r="AS30" t="s">
        <v>200</v>
      </c>
    </row>
    <row r="31" ht="13.5" customHeight="1" spans="1:45">
      <c r="A31" s="518"/>
      <c r="B31" s="518"/>
      <c r="C31" s="518"/>
      <c r="D31" s="536">
        <f t="shared" si="2"/>
        <v>19</v>
      </c>
      <c r="E31" s="537"/>
      <c r="F31" s="541" t="str">
        <f t="shared" si="0"/>
        <v/>
      </c>
      <c r="G31" s="541"/>
      <c r="H31" s="541"/>
      <c r="I31" s="555"/>
      <c r="J31" s="552"/>
      <c r="K31" s="552"/>
      <c r="L31" s="552"/>
      <c r="M31" s="552"/>
      <c r="N31" s="553"/>
      <c r="O31" s="554"/>
      <c r="P31" s="554"/>
      <c r="Q31" s="572"/>
      <c r="R31" s="573"/>
      <c r="S31" s="568" t="str">
        <f t="shared" si="1"/>
        <v>―</v>
      </c>
      <c r="T31" s="569"/>
      <c r="U31" s="569"/>
      <c r="V31" s="574" t="s">
        <v>166</v>
      </c>
      <c r="W31" s="575"/>
      <c r="X31" s="575"/>
      <c r="Y31" s="575"/>
      <c r="Z31" s="575"/>
      <c r="AA31" s="584"/>
      <c r="AB31" s="518"/>
      <c r="AC31" s="592"/>
      <c r="AD31" s="592"/>
      <c r="AE31" s="592"/>
      <c r="AF31" s="592"/>
      <c r="AG31" s="592"/>
      <c r="AH31" s="592"/>
      <c r="AI31" s="592"/>
      <c r="AJ31" s="592"/>
      <c r="AK31" s="592"/>
      <c r="AL31" s="592"/>
      <c r="AM31" s="592"/>
      <c r="AN31" s="592"/>
      <c r="AO31" s="592"/>
      <c r="AP31" s="592"/>
      <c r="AQ31" s="518"/>
      <c r="AS31" t="s">
        <v>201</v>
      </c>
    </row>
    <row r="32" ht="13.5" customHeight="1" spans="1:45">
      <c r="A32" s="518"/>
      <c r="B32" s="518"/>
      <c r="C32" s="518"/>
      <c r="D32" s="536">
        <f t="shared" si="2"/>
        <v>20</v>
      </c>
      <c r="E32" s="537"/>
      <c r="F32" s="541" t="str">
        <f t="shared" si="0"/>
        <v/>
      </c>
      <c r="G32" s="541"/>
      <c r="H32" s="541"/>
      <c r="I32" s="555"/>
      <c r="J32" s="552"/>
      <c r="K32" s="552"/>
      <c r="L32" s="552"/>
      <c r="M32" s="552"/>
      <c r="N32" s="553"/>
      <c r="O32" s="554"/>
      <c r="P32" s="554"/>
      <c r="Q32" s="572"/>
      <c r="R32" s="573"/>
      <c r="S32" s="568" t="str">
        <f t="shared" si="1"/>
        <v>―</v>
      </c>
      <c r="T32" s="569"/>
      <c r="U32" s="569"/>
      <c r="V32" s="574" t="s">
        <v>166</v>
      </c>
      <c r="W32" s="575"/>
      <c r="X32" s="575"/>
      <c r="Y32" s="575"/>
      <c r="Z32" s="575"/>
      <c r="AA32" s="584"/>
      <c r="AB32" s="518"/>
      <c r="AC32" s="585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S32" t="s">
        <v>202</v>
      </c>
    </row>
    <row r="33" ht="13.5" customHeight="1" spans="1:45">
      <c r="A33" s="518"/>
      <c r="B33" s="518"/>
      <c r="C33" s="518"/>
      <c r="D33" s="536">
        <f t="shared" si="2"/>
        <v>21</v>
      </c>
      <c r="E33" s="537"/>
      <c r="F33" s="541" t="str">
        <f t="shared" si="0"/>
        <v/>
      </c>
      <c r="G33" s="541"/>
      <c r="H33" s="541"/>
      <c r="I33" s="555"/>
      <c r="J33" s="552"/>
      <c r="K33" s="552"/>
      <c r="L33" s="552"/>
      <c r="M33" s="552"/>
      <c r="N33" s="553"/>
      <c r="O33" s="554"/>
      <c r="P33" s="554"/>
      <c r="Q33" s="572"/>
      <c r="R33" s="573"/>
      <c r="S33" s="568" t="str">
        <f t="shared" si="1"/>
        <v>―</v>
      </c>
      <c r="T33" s="569"/>
      <c r="U33" s="569"/>
      <c r="V33" s="574" t="s">
        <v>166</v>
      </c>
      <c r="W33" s="575"/>
      <c r="X33" s="575"/>
      <c r="Y33" s="575"/>
      <c r="Z33" s="575"/>
      <c r="AA33" s="584"/>
      <c r="AB33" s="518"/>
      <c r="AC33" s="585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S33" t="s">
        <v>203</v>
      </c>
    </row>
    <row r="34" ht="13.5" customHeight="1" spans="1:45">
      <c r="A34" s="518"/>
      <c r="B34" s="518"/>
      <c r="C34" s="518"/>
      <c r="D34" s="536">
        <f t="shared" si="2"/>
        <v>22</v>
      </c>
      <c r="E34" s="537"/>
      <c r="F34" s="541" t="str">
        <f t="shared" si="0"/>
        <v/>
      </c>
      <c r="G34" s="541"/>
      <c r="H34" s="541"/>
      <c r="I34" s="555"/>
      <c r="J34" s="552"/>
      <c r="K34" s="552"/>
      <c r="L34" s="552"/>
      <c r="M34" s="552"/>
      <c r="N34" s="553"/>
      <c r="O34" s="554"/>
      <c r="P34" s="554"/>
      <c r="Q34" s="572"/>
      <c r="R34" s="573"/>
      <c r="S34" s="568" t="str">
        <f t="shared" si="1"/>
        <v>―</v>
      </c>
      <c r="T34" s="569"/>
      <c r="U34" s="569"/>
      <c r="V34" s="574" t="s">
        <v>166</v>
      </c>
      <c r="W34" s="575"/>
      <c r="X34" s="575"/>
      <c r="Y34" s="575"/>
      <c r="Z34" s="575"/>
      <c r="AA34" s="584"/>
      <c r="AB34" s="518"/>
      <c r="AC34" s="585"/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S34" t="s">
        <v>166</v>
      </c>
    </row>
    <row r="35" ht="13.5" customHeight="1" spans="1:45">
      <c r="A35" s="518"/>
      <c r="B35" s="518"/>
      <c r="C35" s="518"/>
      <c r="D35" s="536">
        <f t="shared" si="2"/>
        <v>23</v>
      </c>
      <c r="E35" s="537"/>
      <c r="F35" s="541" t="str">
        <f t="shared" si="0"/>
        <v/>
      </c>
      <c r="G35" s="541"/>
      <c r="H35" s="541"/>
      <c r="I35" s="555"/>
      <c r="J35" s="552"/>
      <c r="K35" s="552"/>
      <c r="L35" s="552"/>
      <c r="M35" s="552"/>
      <c r="N35" s="553"/>
      <c r="O35" s="554"/>
      <c r="P35" s="554"/>
      <c r="Q35" s="572"/>
      <c r="R35" s="573"/>
      <c r="S35" s="568" t="str">
        <f t="shared" si="1"/>
        <v>―</v>
      </c>
      <c r="T35" s="569"/>
      <c r="U35" s="569"/>
      <c r="V35" s="574" t="s">
        <v>166</v>
      </c>
      <c r="W35" s="575"/>
      <c r="X35" s="575"/>
      <c r="Y35" s="575"/>
      <c r="Z35" s="575"/>
      <c r="AA35" s="584"/>
      <c r="AB35" s="518"/>
      <c r="AC35" s="585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  <c r="AQ35" s="518"/>
      <c r="AS35" t="s">
        <v>204</v>
      </c>
    </row>
    <row r="36" ht="13.5" customHeight="1" spans="1:45">
      <c r="A36" s="518"/>
      <c r="B36" s="518"/>
      <c r="C36" s="518"/>
      <c r="D36" s="536">
        <f t="shared" si="2"/>
        <v>24</v>
      </c>
      <c r="E36" s="537"/>
      <c r="F36" s="541" t="str">
        <f t="shared" si="0"/>
        <v/>
      </c>
      <c r="G36" s="541"/>
      <c r="H36" s="541"/>
      <c r="I36" s="555"/>
      <c r="J36" s="552"/>
      <c r="K36" s="552"/>
      <c r="L36" s="552"/>
      <c r="M36" s="552"/>
      <c r="N36" s="553"/>
      <c r="O36" s="554"/>
      <c r="P36" s="554"/>
      <c r="Q36" s="572"/>
      <c r="R36" s="573"/>
      <c r="S36" s="568" t="str">
        <f t="shared" si="1"/>
        <v>―</v>
      </c>
      <c r="T36" s="569"/>
      <c r="U36" s="569"/>
      <c r="V36" s="574" t="s">
        <v>166</v>
      </c>
      <c r="W36" s="575"/>
      <c r="X36" s="575"/>
      <c r="Y36" s="575"/>
      <c r="Z36" s="575"/>
      <c r="AA36" s="584"/>
      <c r="AB36" s="518"/>
      <c r="AC36" s="585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  <c r="AQ36" s="518"/>
      <c r="AS36" t="s">
        <v>205</v>
      </c>
    </row>
    <row r="37" ht="13.5" customHeight="1" spans="1:43">
      <c r="A37" s="518"/>
      <c r="B37" s="518"/>
      <c r="C37" s="518"/>
      <c r="D37" s="536">
        <f t="shared" si="2"/>
        <v>25</v>
      </c>
      <c r="E37" s="537"/>
      <c r="F37" s="541" t="str">
        <f t="shared" si="0"/>
        <v/>
      </c>
      <c r="G37" s="541"/>
      <c r="H37" s="541"/>
      <c r="I37" s="555"/>
      <c r="J37" s="552"/>
      <c r="K37" s="552"/>
      <c r="L37" s="552"/>
      <c r="M37" s="552"/>
      <c r="N37" s="553"/>
      <c r="O37" s="554"/>
      <c r="P37" s="554"/>
      <c r="Q37" s="572"/>
      <c r="R37" s="573"/>
      <c r="S37" s="568" t="str">
        <f t="shared" si="1"/>
        <v>―</v>
      </c>
      <c r="T37" s="569"/>
      <c r="U37" s="569"/>
      <c r="V37" s="574" t="s">
        <v>166</v>
      </c>
      <c r="W37" s="575"/>
      <c r="X37" s="575"/>
      <c r="Y37" s="575"/>
      <c r="Z37" s="575"/>
      <c r="AA37" s="584"/>
      <c r="AB37" s="518"/>
      <c r="AC37" s="585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</row>
    <row r="38" ht="13.5" customHeight="1" spans="1:43">
      <c r="A38" s="518"/>
      <c r="B38" s="518"/>
      <c r="C38" s="518"/>
      <c r="D38" s="536">
        <f t="shared" si="2"/>
        <v>26</v>
      </c>
      <c r="E38" s="537"/>
      <c r="F38" s="541" t="str">
        <f t="shared" si="0"/>
        <v/>
      </c>
      <c r="G38" s="541"/>
      <c r="H38" s="541"/>
      <c r="I38" s="555"/>
      <c r="J38" s="552"/>
      <c r="K38" s="552"/>
      <c r="L38" s="552"/>
      <c r="M38" s="552"/>
      <c r="N38" s="553"/>
      <c r="O38" s="554"/>
      <c r="P38" s="554"/>
      <c r="Q38" s="572"/>
      <c r="R38" s="573"/>
      <c r="S38" s="568" t="str">
        <f t="shared" si="1"/>
        <v>―</v>
      </c>
      <c r="T38" s="569"/>
      <c r="U38" s="569"/>
      <c r="V38" s="574" t="s">
        <v>166</v>
      </c>
      <c r="W38" s="575"/>
      <c r="X38" s="575"/>
      <c r="Y38" s="575"/>
      <c r="Z38" s="575"/>
      <c r="AA38" s="584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</row>
    <row r="39" ht="13.5" customHeight="1" spans="1:43">
      <c r="A39" s="518"/>
      <c r="B39" s="518"/>
      <c r="C39" s="518"/>
      <c r="D39" s="536">
        <f t="shared" si="2"/>
        <v>27</v>
      </c>
      <c r="E39" s="537"/>
      <c r="F39" s="541" t="str">
        <f t="shared" si="0"/>
        <v/>
      </c>
      <c r="G39" s="541"/>
      <c r="H39" s="541"/>
      <c r="I39" s="555"/>
      <c r="J39" s="552"/>
      <c r="K39" s="552"/>
      <c r="L39" s="552"/>
      <c r="M39" s="552"/>
      <c r="N39" s="553"/>
      <c r="O39" s="554"/>
      <c r="P39" s="554"/>
      <c r="Q39" s="572"/>
      <c r="R39" s="573"/>
      <c r="S39" s="568" t="str">
        <f t="shared" si="1"/>
        <v>―</v>
      </c>
      <c r="T39" s="569"/>
      <c r="U39" s="569"/>
      <c r="V39" s="574" t="s">
        <v>166</v>
      </c>
      <c r="W39" s="575"/>
      <c r="X39" s="575"/>
      <c r="Y39" s="575"/>
      <c r="Z39" s="575"/>
      <c r="AA39" s="584"/>
      <c r="AB39" s="518"/>
      <c r="AC39" s="518"/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  <c r="AQ39" s="518"/>
    </row>
    <row r="40" ht="13.5" customHeight="1" spans="1:43">
      <c r="A40" s="518"/>
      <c r="B40" s="518"/>
      <c r="C40" s="518"/>
      <c r="D40" s="536">
        <f t="shared" si="2"/>
        <v>28</v>
      </c>
      <c r="E40" s="537"/>
      <c r="F40" s="541" t="str">
        <f t="shared" si="0"/>
        <v/>
      </c>
      <c r="G40" s="541"/>
      <c r="H40" s="541"/>
      <c r="I40" s="555"/>
      <c r="J40" s="552"/>
      <c r="K40" s="552"/>
      <c r="L40" s="552"/>
      <c r="M40" s="552"/>
      <c r="N40" s="553"/>
      <c r="O40" s="554"/>
      <c r="P40" s="554"/>
      <c r="Q40" s="572"/>
      <c r="R40" s="573"/>
      <c r="S40" s="568" t="str">
        <f t="shared" si="1"/>
        <v>―</v>
      </c>
      <c r="T40" s="569"/>
      <c r="U40" s="569"/>
      <c r="V40" s="574" t="s">
        <v>166</v>
      </c>
      <c r="W40" s="575"/>
      <c r="X40" s="575"/>
      <c r="Y40" s="575"/>
      <c r="Z40" s="575"/>
      <c r="AA40" s="584"/>
      <c r="AB40" s="518"/>
      <c r="AC40" s="518"/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  <c r="AQ40" s="518"/>
    </row>
    <row r="41" ht="13.5" customHeight="1" spans="1:43">
      <c r="A41" s="518"/>
      <c r="B41" s="518"/>
      <c r="C41" s="518"/>
      <c r="D41" s="536">
        <f t="shared" si="2"/>
        <v>29</v>
      </c>
      <c r="E41" s="537"/>
      <c r="F41" s="541" t="str">
        <f t="shared" si="0"/>
        <v/>
      </c>
      <c r="G41" s="541"/>
      <c r="H41" s="541"/>
      <c r="I41" s="555"/>
      <c r="J41" s="552"/>
      <c r="K41" s="552"/>
      <c r="L41" s="552"/>
      <c r="M41" s="552"/>
      <c r="N41" s="553"/>
      <c r="O41" s="554"/>
      <c r="P41" s="554"/>
      <c r="Q41" s="572"/>
      <c r="R41" s="573"/>
      <c r="S41" s="568" t="str">
        <f t="shared" si="1"/>
        <v>―</v>
      </c>
      <c r="T41" s="569"/>
      <c r="U41" s="569"/>
      <c r="V41" s="574" t="s">
        <v>166</v>
      </c>
      <c r="W41" s="575"/>
      <c r="X41" s="575"/>
      <c r="Y41" s="575"/>
      <c r="Z41" s="575"/>
      <c r="AA41" s="584"/>
      <c r="AB41" s="518"/>
      <c r="AC41" s="518"/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  <c r="AO41" s="518"/>
      <c r="AP41" s="518"/>
      <c r="AQ41" s="518"/>
    </row>
    <row r="42" ht="13.5" customHeight="1" spans="1:43">
      <c r="A42" s="518"/>
      <c r="B42" s="518"/>
      <c r="C42" s="518"/>
      <c r="D42" s="536">
        <f t="shared" si="2"/>
        <v>30</v>
      </c>
      <c r="E42" s="537"/>
      <c r="F42" s="541" t="str">
        <f t="shared" si="0"/>
        <v/>
      </c>
      <c r="G42" s="541"/>
      <c r="H42" s="541"/>
      <c r="I42" s="555"/>
      <c r="J42" s="552"/>
      <c r="K42" s="552"/>
      <c r="L42" s="552"/>
      <c r="M42" s="552"/>
      <c r="N42" s="553"/>
      <c r="O42" s="554"/>
      <c r="P42" s="554"/>
      <c r="Q42" s="572"/>
      <c r="R42" s="573"/>
      <c r="S42" s="568" t="str">
        <f t="shared" si="1"/>
        <v>―</v>
      </c>
      <c r="T42" s="569"/>
      <c r="U42" s="569"/>
      <c r="V42" s="574" t="s">
        <v>166</v>
      </c>
      <c r="W42" s="575"/>
      <c r="X42" s="575"/>
      <c r="Y42" s="575"/>
      <c r="Z42" s="575"/>
      <c r="AA42" s="584"/>
      <c r="AB42" s="518"/>
      <c r="AC42" s="518"/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8"/>
      <c r="AP42" s="518"/>
      <c r="AQ42" s="518"/>
    </row>
    <row r="43" ht="13.5" customHeight="1" spans="1:43">
      <c r="A43" s="518"/>
      <c r="B43" s="518"/>
      <c r="C43" s="518"/>
      <c r="D43" s="536">
        <f t="shared" si="2"/>
        <v>31</v>
      </c>
      <c r="E43" s="537"/>
      <c r="F43" s="541" t="str">
        <f t="shared" si="0"/>
        <v/>
      </c>
      <c r="G43" s="541"/>
      <c r="H43" s="541"/>
      <c r="I43" s="555"/>
      <c r="J43" s="552"/>
      <c r="K43" s="552"/>
      <c r="L43" s="552"/>
      <c r="M43" s="552"/>
      <c r="N43" s="553"/>
      <c r="O43" s="554"/>
      <c r="P43" s="554"/>
      <c r="Q43" s="572"/>
      <c r="R43" s="573"/>
      <c r="S43" s="568" t="str">
        <f t="shared" si="1"/>
        <v>―</v>
      </c>
      <c r="T43" s="569"/>
      <c r="U43" s="569"/>
      <c r="V43" s="574" t="s">
        <v>166</v>
      </c>
      <c r="W43" s="575"/>
      <c r="X43" s="575"/>
      <c r="Y43" s="575"/>
      <c r="Z43" s="575"/>
      <c r="AA43" s="584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</row>
    <row r="44" ht="13.5" customHeight="1" spans="1:43">
      <c r="A44" s="518"/>
      <c r="B44" s="518"/>
      <c r="C44" s="518"/>
      <c r="D44" s="536">
        <f t="shared" si="2"/>
        <v>32</v>
      </c>
      <c r="E44" s="537"/>
      <c r="F44" s="541" t="str">
        <f t="shared" si="0"/>
        <v/>
      </c>
      <c r="G44" s="541"/>
      <c r="H44" s="541"/>
      <c r="I44" s="555"/>
      <c r="J44" s="552"/>
      <c r="K44" s="552"/>
      <c r="L44" s="552"/>
      <c r="M44" s="552"/>
      <c r="N44" s="553"/>
      <c r="O44" s="554"/>
      <c r="P44" s="554"/>
      <c r="Q44" s="572"/>
      <c r="R44" s="573"/>
      <c r="S44" s="568" t="str">
        <f t="shared" si="1"/>
        <v>―</v>
      </c>
      <c r="T44" s="569"/>
      <c r="U44" s="569"/>
      <c r="V44" s="574" t="s">
        <v>166</v>
      </c>
      <c r="W44" s="575"/>
      <c r="X44" s="575"/>
      <c r="Y44" s="575"/>
      <c r="Z44" s="575"/>
      <c r="AA44" s="584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</row>
    <row r="45" ht="13.5" customHeight="1" spans="1:43">
      <c r="A45" s="518"/>
      <c r="B45" s="518"/>
      <c r="C45" s="518"/>
      <c r="D45" s="536">
        <f t="shared" si="2"/>
        <v>33</v>
      </c>
      <c r="E45" s="537"/>
      <c r="F45" s="541" t="str">
        <f t="shared" ref="F45:F76" si="3">IF(I45="","",IF(O45="―","【※選択】",IF(Q45="―","【※選択】","【入力済】")))</f>
        <v/>
      </c>
      <c r="G45" s="541"/>
      <c r="H45" s="541"/>
      <c r="I45" s="555"/>
      <c r="J45" s="552"/>
      <c r="K45" s="552"/>
      <c r="L45" s="552"/>
      <c r="M45" s="552"/>
      <c r="N45" s="553"/>
      <c r="O45" s="554"/>
      <c r="P45" s="554"/>
      <c r="Q45" s="572"/>
      <c r="R45" s="573"/>
      <c r="S45" s="568" t="str">
        <f t="shared" ref="S45:S76" si="4">IF(I45="","―",IF($L$9="４．選択をして掲載する",IF(V45="―","【※選択】","【入力済】"),"【入力済】"))</f>
        <v>―</v>
      </c>
      <c r="T45" s="569"/>
      <c r="U45" s="569"/>
      <c r="V45" s="574" t="s">
        <v>166</v>
      </c>
      <c r="W45" s="575"/>
      <c r="X45" s="575"/>
      <c r="Y45" s="575"/>
      <c r="Z45" s="575"/>
      <c r="AA45" s="584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8"/>
      <c r="AP45" s="518"/>
      <c r="AQ45" s="518"/>
    </row>
    <row r="46" ht="13.5" customHeight="1" spans="1:43">
      <c r="A46" s="518"/>
      <c r="B46" s="518"/>
      <c r="C46" s="518"/>
      <c r="D46" s="536">
        <f t="shared" ref="D46:D77" si="5">D45+1</f>
        <v>34</v>
      </c>
      <c r="E46" s="537"/>
      <c r="F46" s="541" t="str">
        <f t="shared" si="3"/>
        <v/>
      </c>
      <c r="G46" s="541"/>
      <c r="H46" s="541"/>
      <c r="I46" s="555"/>
      <c r="J46" s="552"/>
      <c r="K46" s="552"/>
      <c r="L46" s="552"/>
      <c r="M46" s="552"/>
      <c r="N46" s="553"/>
      <c r="O46" s="554"/>
      <c r="P46" s="554"/>
      <c r="Q46" s="572"/>
      <c r="R46" s="573"/>
      <c r="S46" s="568" t="str">
        <f t="shared" si="4"/>
        <v>―</v>
      </c>
      <c r="T46" s="569"/>
      <c r="U46" s="569"/>
      <c r="V46" s="574" t="s">
        <v>166</v>
      </c>
      <c r="W46" s="575"/>
      <c r="X46" s="575"/>
      <c r="Y46" s="575"/>
      <c r="Z46" s="575"/>
      <c r="AA46" s="584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</row>
    <row r="47" ht="13.5" customHeight="1" spans="1:43">
      <c r="A47" s="518"/>
      <c r="B47" s="518"/>
      <c r="C47" s="518"/>
      <c r="D47" s="536">
        <f t="shared" si="5"/>
        <v>35</v>
      </c>
      <c r="E47" s="537"/>
      <c r="F47" s="541" t="str">
        <f t="shared" si="3"/>
        <v/>
      </c>
      <c r="G47" s="541"/>
      <c r="H47" s="541"/>
      <c r="I47" s="555"/>
      <c r="J47" s="552"/>
      <c r="K47" s="552"/>
      <c r="L47" s="552"/>
      <c r="M47" s="552"/>
      <c r="N47" s="553"/>
      <c r="O47" s="554"/>
      <c r="P47" s="554"/>
      <c r="Q47" s="572"/>
      <c r="R47" s="573"/>
      <c r="S47" s="568" t="str">
        <f t="shared" si="4"/>
        <v>―</v>
      </c>
      <c r="T47" s="569"/>
      <c r="U47" s="569"/>
      <c r="V47" s="574" t="s">
        <v>166</v>
      </c>
      <c r="W47" s="575"/>
      <c r="X47" s="575"/>
      <c r="Y47" s="575"/>
      <c r="Z47" s="575"/>
      <c r="AA47" s="584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  <c r="AQ47" s="518"/>
    </row>
    <row r="48" ht="13.5" customHeight="1" spans="1:43">
      <c r="A48" s="518"/>
      <c r="B48" s="518"/>
      <c r="C48" s="518"/>
      <c r="D48" s="536">
        <f t="shared" si="5"/>
        <v>36</v>
      </c>
      <c r="E48" s="537"/>
      <c r="F48" s="541" t="str">
        <f t="shared" si="3"/>
        <v/>
      </c>
      <c r="G48" s="541"/>
      <c r="H48" s="541"/>
      <c r="I48" s="555"/>
      <c r="J48" s="552"/>
      <c r="K48" s="552"/>
      <c r="L48" s="552"/>
      <c r="M48" s="552"/>
      <c r="N48" s="553"/>
      <c r="O48" s="554"/>
      <c r="P48" s="554"/>
      <c r="Q48" s="572"/>
      <c r="R48" s="573"/>
      <c r="S48" s="568" t="str">
        <f t="shared" si="4"/>
        <v>―</v>
      </c>
      <c r="T48" s="569"/>
      <c r="U48" s="569"/>
      <c r="V48" s="574" t="s">
        <v>166</v>
      </c>
      <c r="W48" s="575"/>
      <c r="X48" s="575"/>
      <c r="Y48" s="575"/>
      <c r="Z48" s="575"/>
      <c r="AA48" s="584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</row>
    <row r="49" ht="13.5" customHeight="1" spans="1:43">
      <c r="A49" s="518"/>
      <c r="B49" s="518"/>
      <c r="C49" s="518"/>
      <c r="D49" s="536">
        <f t="shared" si="5"/>
        <v>37</v>
      </c>
      <c r="E49" s="537"/>
      <c r="F49" s="541" t="str">
        <f t="shared" si="3"/>
        <v/>
      </c>
      <c r="G49" s="541"/>
      <c r="H49" s="541"/>
      <c r="I49" s="555"/>
      <c r="J49" s="552"/>
      <c r="K49" s="552"/>
      <c r="L49" s="552"/>
      <c r="M49" s="552"/>
      <c r="N49" s="553"/>
      <c r="O49" s="554"/>
      <c r="P49" s="554"/>
      <c r="Q49" s="572"/>
      <c r="R49" s="573"/>
      <c r="S49" s="568" t="str">
        <f t="shared" si="4"/>
        <v>―</v>
      </c>
      <c r="T49" s="569"/>
      <c r="U49" s="569"/>
      <c r="V49" s="574" t="s">
        <v>166</v>
      </c>
      <c r="W49" s="575"/>
      <c r="X49" s="575"/>
      <c r="Y49" s="575"/>
      <c r="Z49" s="575"/>
      <c r="AA49" s="584"/>
      <c r="AB49" s="518"/>
      <c r="AC49" s="518"/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  <c r="AQ49" s="518"/>
    </row>
    <row r="50" ht="13.5" customHeight="1" spans="1:43">
      <c r="A50" s="518"/>
      <c r="B50" s="518"/>
      <c r="C50" s="518"/>
      <c r="D50" s="536">
        <f t="shared" si="5"/>
        <v>38</v>
      </c>
      <c r="E50" s="537"/>
      <c r="F50" s="541" t="str">
        <f t="shared" si="3"/>
        <v/>
      </c>
      <c r="G50" s="541"/>
      <c r="H50" s="541"/>
      <c r="I50" s="555"/>
      <c r="J50" s="552"/>
      <c r="K50" s="552"/>
      <c r="L50" s="552"/>
      <c r="M50" s="552"/>
      <c r="N50" s="553"/>
      <c r="O50" s="554"/>
      <c r="P50" s="554"/>
      <c r="Q50" s="572"/>
      <c r="R50" s="573"/>
      <c r="S50" s="568" t="str">
        <f t="shared" si="4"/>
        <v>―</v>
      </c>
      <c r="T50" s="569"/>
      <c r="U50" s="569"/>
      <c r="V50" s="574" t="s">
        <v>166</v>
      </c>
      <c r="W50" s="575"/>
      <c r="X50" s="575"/>
      <c r="Y50" s="575"/>
      <c r="Z50" s="575"/>
      <c r="AA50" s="584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  <c r="AQ50" s="518"/>
    </row>
    <row r="51" ht="13.5" customHeight="1" spans="1:43">
      <c r="A51" s="518"/>
      <c r="B51" s="518"/>
      <c r="C51" s="518"/>
      <c r="D51" s="536">
        <f t="shared" si="5"/>
        <v>39</v>
      </c>
      <c r="E51" s="537"/>
      <c r="F51" s="541" t="str">
        <f t="shared" si="3"/>
        <v/>
      </c>
      <c r="G51" s="541"/>
      <c r="H51" s="541"/>
      <c r="I51" s="555"/>
      <c r="J51" s="552"/>
      <c r="K51" s="552"/>
      <c r="L51" s="552"/>
      <c r="M51" s="552"/>
      <c r="N51" s="553"/>
      <c r="O51" s="554"/>
      <c r="P51" s="554"/>
      <c r="Q51" s="572"/>
      <c r="R51" s="573"/>
      <c r="S51" s="568" t="str">
        <f t="shared" si="4"/>
        <v>―</v>
      </c>
      <c r="T51" s="569"/>
      <c r="U51" s="569"/>
      <c r="V51" s="574" t="s">
        <v>166</v>
      </c>
      <c r="W51" s="575"/>
      <c r="X51" s="575"/>
      <c r="Y51" s="575"/>
      <c r="Z51" s="575"/>
      <c r="AA51" s="584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</row>
    <row r="52" ht="13.5" customHeight="1" spans="1:43">
      <c r="A52" s="518"/>
      <c r="B52" s="518"/>
      <c r="C52" s="518"/>
      <c r="D52" s="536">
        <f t="shared" si="5"/>
        <v>40</v>
      </c>
      <c r="E52" s="537"/>
      <c r="F52" s="541" t="str">
        <f t="shared" si="3"/>
        <v/>
      </c>
      <c r="G52" s="541"/>
      <c r="H52" s="541"/>
      <c r="I52" s="555"/>
      <c r="J52" s="552"/>
      <c r="K52" s="552"/>
      <c r="L52" s="552"/>
      <c r="M52" s="552"/>
      <c r="N52" s="553"/>
      <c r="O52" s="554"/>
      <c r="P52" s="554"/>
      <c r="Q52" s="572"/>
      <c r="R52" s="573"/>
      <c r="S52" s="568" t="str">
        <f t="shared" si="4"/>
        <v>―</v>
      </c>
      <c r="T52" s="569"/>
      <c r="U52" s="569"/>
      <c r="V52" s="574" t="s">
        <v>166</v>
      </c>
      <c r="W52" s="575"/>
      <c r="X52" s="575"/>
      <c r="Y52" s="575"/>
      <c r="Z52" s="575"/>
      <c r="AA52" s="584"/>
      <c r="AB52" s="518"/>
      <c r="AC52" s="518"/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  <c r="AN52" s="518"/>
      <c r="AO52" s="518"/>
      <c r="AP52" s="518"/>
      <c r="AQ52" s="518"/>
    </row>
    <row r="53" ht="13.5" customHeight="1" spans="1:43">
      <c r="A53" s="518"/>
      <c r="B53" s="518"/>
      <c r="C53" s="518"/>
      <c r="D53" s="536">
        <f t="shared" si="5"/>
        <v>41</v>
      </c>
      <c r="E53" s="537"/>
      <c r="F53" s="541" t="str">
        <f t="shared" si="3"/>
        <v/>
      </c>
      <c r="G53" s="541"/>
      <c r="H53" s="541"/>
      <c r="I53" s="555"/>
      <c r="J53" s="552"/>
      <c r="K53" s="552"/>
      <c r="L53" s="552"/>
      <c r="M53" s="552"/>
      <c r="N53" s="553"/>
      <c r="O53" s="554"/>
      <c r="P53" s="554"/>
      <c r="Q53" s="572"/>
      <c r="R53" s="573"/>
      <c r="S53" s="568" t="str">
        <f t="shared" si="4"/>
        <v>―</v>
      </c>
      <c r="T53" s="569"/>
      <c r="U53" s="569"/>
      <c r="V53" s="574" t="s">
        <v>166</v>
      </c>
      <c r="W53" s="575"/>
      <c r="X53" s="575"/>
      <c r="Y53" s="575"/>
      <c r="Z53" s="575"/>
      <c r="AA53" s="584"/>
      <c r="AB53" s="518"/>
      <c r="AC53" s="518"/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</row>
    <row r="54" ht="13.5" customHeight="1" spans="1:43">
      <c r="A54" s="518"/>
      <c r="B54" s="518"/>
      <c r="C54" s="518"/>
      <c r="D54" s="536">
        <f t="shared" si="5"/>
        <v>42</v>
      </c>
      <c r="E54" s="537"/>
      <c r="F54" s="541" t="str">
        <f t="shared" si="3"/>
        <v/>
      </c>
      <c r="G54" s="541"/>
      <c r="H54" s="541"/>
      <c r="I54" s="555"/>
      <c r="J54" s="552"/>
      <c r="K54" s="552"/>
      <c r="L54" s="552"/>
      <c r="M54" s="552"/>
      <c r="N54" s="553"/>
      <c r="O54" s="554"/>
      <c r="P54" s="554"/>
      <c r="Q54" s="572"/>
      <c r="R54" s="573"/>
      <c r="S54" s="568" t="str">
        <f t="shared" si="4"/>
        <v>―</v>
      </c>
      <c r="T54" s="569"/>
      <c r="U54" s="569"/>
      <c r="V54" s="574" t="s">
        <v>166</v>
      </c>
      <c r="W54" s="575"/>
      <c r="X54" s="575"/>
      <c r="Y54" s="575"/>
      <c r="Z54" s="575"/>
      <c r="AA54" s="584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8"/>
      <c r="AQ54" s="518"/>
    </row>
    <row r="55" ht="13.5" customHeight="1" spans="1:43">
      <c r="A55" s="518"/>
      <c r="B55" s="518"/>
      <c r="C55" s="518"/>
      <c r="D55" s="536">
        <f t="shared" si="5"/>
        <v>43</v>
      </c>
      <c r="E55" s="537"/>
      <c r="F55" s="541" t="str">
        <f t="shared" si="3"/>
        <v/>
      </c>
      <c r="G55" s="541"/>
      <c r="H55" s="541"/>
      <c r="I55" s="555"/>
      <c r="J55" s="552"/>
      <c r="K55" s="552"/>
      <c r="L55" s="552"/>
      <c r="M55" s="552"/>
      <c r="N55" s="553"/>
      <c r="O55" s="554"/>
      <c r="P55" s="554"/>
      <c r="Q55" s="572"/>
      <c r="R55" s="573"/>
      <c r="S55" s="568" t="str">
        <f t="shared" si="4"/>
        <v>―</v>
      </c>
      <c r="T55" s="569"/>
      <c r="U55" s="569"/>
      <c r="V55" s="574" t="s">
        <v>166</v>
      </c>
      <c r="W55" s="575"/>
      <c r="X55" s="575"/>
      <c r="Y55" s="575"/>
      <c r="Z55" s="575"/>
      <c r="AA55" s="584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  <c r="AQ55" s="518"/>
    </row>
    <row r="56" ht="13.5" customHeight="1" spans="1:43">
      <c r="A56" s="518"/>
      <c r="B56" s="518"/>
      <c r="C56" s="518"/>
      <c r="D56" s="536">
        <f t="shared" si="5"/>
        <v>44</v>
      </c>
      <c r="E56" s="537"/>
      <c r="F56" s="541" t="str">
        <f t="shared" si="3"/>
        <v/>
      </c>
      <c r="G56" s="541"/>
      <c r="H56" s="541"/>
      <c r="I56" s="555"/>
      <c r="J56" s="552"/>
      <c r="K56" s="552"/>
      <c r="L56" s="552"/>
      <c r="M56" s="552"/>
      <c r="N56" s="553"/>
      <c r="O56" s="554"/>
      <c r="P56" s="554"/>
      <c r="Q56" s="572"/>
      <c r="R56" s="573"/>
      <c r="S56" s="568" t="str">
        <f t="shared" si="4"/>
        <v>―</v>
      </c>
      <c r="T56" s="569"/>
      <c r="U56" s="569"/>
      <c r="V56" s="574" t="s">
        <v>166</v>
      </c>
      <c r="W56" s="575"/>
      <c r="X56" s="575"/>
      <c r="Y56" s="575"/>
      <c r="Z56" s="575"/>
      <c r="AA56" s="584"/>
      <c r="AB56" s="518"/>
      <c r="AC56" s="518"/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8"/>
      <c r="AQ56" s="518"/>
    </row>
    <row r="57" ht="13.5" customHeight="1" spans="1:43">
      <c r="A57" s="518"/>
      <c r="B57" s="518"/>
      <c r="C57" s="518"/>
      <c r="D57" s="536">
        <f t="shared" si="5"/>
        <v>45</v>
      </c>
      <c r="E57" s="537"/>
      <c r="F57" s="541" t="str">
        <f t="shared" si="3"/>
        <v/>
      </c>
      <c r="G57" s="541"/>
      <c r="H57" s="541"/>
      <c r="I57" s="555"/>
      <c r="J57" s="552"/>
      <c r="K57" s="552"/>
      <c r="L57" s="552"/>
      <c r="M57" s="552"/>
      <c r="N57" s="553"/>
      <c r="O57" s="554"/>
      <c r="P57" s="554"/>
      <c r="Q57" s="572"/>
      <c r="R57" s="573"/>
      <c r="S57" s="568" t="str">
        <f t="shared" si="4"/>
        <v>―</v>
      </c>
      <c r="T57" s="569"/>
      <c r="U57" s="569"/>
      <c r="V57" s="574" t="s">
        <v>166</v>
      </c>
      <c r="W57" s="575"/>
      <c r="X57" s="575"/>
      <c r="Y57" s="575"/>
      <c r="Z57" s="575"/>
      <c r="AA57" s="584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8"/>
      <c r="AQ57" s="518"/>
    </row>
    <row r="58" ht="13.5" customHeight="1" spans="1:43">
      <c r="A58" s="518"/>
      <c r="B58" s="518"/>
      <c r="C58" s="518"/>
      <c r="D58" s="536">
        <f t="shared" si="5"/>
        <v>46</v>
      </c>
      <c r="E58" s="537"/>
      <c r="F58" s="541" t="str">
        <f t="shared" si="3"/>
        <v/>
      </c>
      <c r="G58" s="541"/>
      <c r="H58" s="541"/>
      <c r="I58" s="555"/>
      <c r="J58" s="552"/>
      <c r="K58" s="552"/>
      <c r="L58" s="552"/>
      <c r="M58" s="552"/>
      <c r="N58" s="553"/>
      <c r="O58" s="554"/>
      <c r="P58" s="554"/>
      <c r="Q58" s="572"/>
      <c r="R58" s="573"/>
      <c r="S58" s="568" t="str">
        <f t="shared" si="4"/>
        <v>―</v>
      </c>
      <c r="T58" s="569"/>
      <c r="U58" s="569"/>
      <c r="V58" s="574" t="s">
        <v>166</v>
      </c>
      <c r="W58" s="575"/>
      <c r="X58" s="575"/>
      <c r="Y58" s="575"/>
      <c r="Z58" s="575"/>
      <c r="AA58" s="584"/>
      <c r="AB58" s="518"/>
      <c r="AC58" s="518"/>
      <c r="AD58" s="518"/>
      <c r="AE58" s="518"/>
      <c r="AF58" s="518"/>
      <c r="AG58" s="518"/>
      <c r="AH58" s="518"/>
      <c r="AI58" s="518"/>
      <c r="AJ58" s="518"/>
      <c r="AK58" s="518"/>
      <c r="AL58" s="518"/>
      <c r="AM58" s="518"/>
      <c r="AN58" s="518"/>
      <c r="AO58" s="518"/>
      <c r="AP58" s="518"/>
      <c r="AQ58" s="518"/>
    </row>
    <row r="59" ht="13.5" customHeight="1" spans="1:43">
      <c r="A59" s="518"/>
      <c r="B59" s="518"/>
      <c r="C59" s="518"/>
      <c r="D59" s="536">
        <f t="shared" si="5"/>
        <v>47</v>
      </c>
      <c r="E59" s="537"/>
      <c r="F59" s="541" t="str">
        <f t="shared" si="3"/>
        <v/>
      </c>
      <c r="G59" s="541"/>
      <c r="H59" s="541"/>
      <c r="I59" s="555"/>
      <c r="J59" s="552"/>
      <c r="K59" s="552"/>
      <c r="L59" s="552"/>
      <c r="M59" s="552"/>
      <c r="N59" s="553"/>
      <c r="O59" s="554"/>
      <c r="P59" s="554"/>
      <c r="Q59" s="572"/>
      <c r="R59" s="573"/>
      <c r="S59" s="568" t="str">
        <f t="shared" si="4"/>
        <v>―</v>
      </c>
      <c r="T59" s="569"/>
      <c r="U59" s="569"/>
      <c r="V59" s="574" t="s">
        <v>166</v>
      </c>
      <c r="W59" s="575"/>
      <c r="X59" s="575"/>
      <c r="Y59" s="575"/>
      <c r="Z59" s="575"/>
      <c r="AA59" s="584"/>
      <c r="AB59" s="518"/>
      <c r="AC59" s="518"/>
      <c r="AD59" s="518"/>
      <c r="AE59" s="518"/>
      <c r="AF59" s="518"/>
      <c r="AG59" s="518"/>
      <c r="AH59" s="518"/>
      <c r="AI59" s="518"/>
      <c r="AJ59" s="518"/>
      <c r="AK59" s="518"/>
      <c r="AL59" s="518"/>
      <c r="AM59" s="518"/>
      <c r="AN59" s="518"/>
      <c r="AO59" s="518"/>
      <c r="AP59" s="518"/>
      <c r="AQ59" s="518"/>
    </row>
    <row r="60" ht="13.5" customHeight="1" spans="1:43">
      <c r="A60" s="518"/>
      <c r="B60" s="518"/>
      <c r="C60" s="518"/>
      <c r="D60" s="536">
        <f t="shared" si="5"/>
        <v>48</v>
      </c>
      <c r="E60" s="537"/>
      <c r="F60" s="541" t="str">
        <f t="shared" si="3"/>
        <v/>
      </c>
      <c r="G60" s="541"/>
      <c r="H60" s="541"/>
      <c r="I60" s="555"/>
      <c r="J60" s="552"/>
      <c r="K60" s="552"/>
      <c r="L60" s="552"/>
      <c r="M60" s="552"/>
      <c r="N60" s="553"/>
      <c r="O60" s="554"/>
      <c r="P60" s="554"/>
      <c r="Q60" s="572"/>
      <c r="R60" s="573"/>
      <c r="S60" s="568" t="str">
        <f t="shared" si="4"/>
        <v>―</v>
      </c>
      <c r="T60" s="569"/>
      <c r="U60" s="569"/>
      <c r="V60" s="574" t="s">
        <v>166</v>
      </c>
      <c r="W60" s="575"/>
      <c r="X60" s="575"/>
      <c r="Y60" s="575"/>
      <c r="Z60" s="575"/>
      <c r="AA60" s="584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8"/>
    </row>
    <row r="61" ht="13.5" customHeight="1" spans="1:43">
      <c r="A61" s="518"/>
      <c r="B61" s="518"/>
      <c r="C61" s="518"/>
      <c r="D61" s="536">
        <f t="shared" si="5"/>
        <v>49</v>
      </c>
      <c r="E61" s="537"/>
      <c r="F61" s="541" t="str">
        <f t="shared" si="3"/>
        <v/>
      </c>
      <c r="G61" s="541"/>
      <c r="H61" s="541"/>
      <c r="I61" s="555"/>
      <c r="J61" s="552"/>
      <c r="K61" s="552"/>
      <c r="L61" s="552"/>
      <c r="M61" s="552"/>
      <c r="N61" s="553"/>
      <c r="O61" s="554"/>
      <c r="P61" s="554"/>
      <c r="Q61" s="572"/>
      <c r="R61" s="573"/>
      <c r="S61" s="568" t="str">
        <f t="shared" si="4"/>
        <v>―</v>
      </c>
      <c r="T61" s="569"/>
      <c r="U61" s="569"/>
      <c r="V61" s="574" t="s">
        <v>166</v>
      </c>
      <c r="W61" s="575"/>
      <c r="X61" s="575"/>
      <c r="Y61" s="575"/>
      <c r="Z61" s="575"/>
      <c r="AA61" s="584"/>
      <c r="AB61" s="518"/>
      <c r="AC61" s="518"/>
      <c r="AD61" s="518"/>
      <c r="AE61" s="518"/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8"/>
      <c r="AQ61" s="518"/>
    </row>
    <row r="62" ht="13.5" customHeight="1" spans="1:43">
      <c r="A62" s="518"/>
      <c r="B62" s="518"/>
      <c r="C62" s="518"/>
      <c r="D62" s="536">
        <f t="shared" si="5"/>
        <v>50</v>
      </c>
      <c r="E62" s="537"/>
      <c r="F62" s="541" t="str">
        <f t="shared" si="3"/>
        <v/>
      </c>
      <c r="G62" s="541"/>
      <c r="H62" s="541"/>
      <c r="I62" s="555"/>
      <c r="J62" s="552"/>
      <c r="K62" s="552"/>
      <c r="L62" s="552"/>
      <c r="M62" s="552"/>
      <c r="N62" s="553"/>
      <c r="O62" s="554"/>
      <c r="P62" s="554"/>
      <c r="Q62" s="572"/>
      <c r="R62" s="573"/>
      <c r="S62" s="568" t="str">
        <f t="shared" si="4"/>
        <v>―</v>
      </c>
      <c r="T62" s="569"/>
      <c r="U62" s="569"/>
      <c r="V62" s="574" t="s">
        <v>166</v>
      </c>
      <c r="W62" s="575"/>
      <c r="X62" s="575"/>
      <c r="Y62" s="575"/>
      <c r="Z62" s="575"/>
      <c r="AA62" s="584"/>
      <c r="AB62" s="518"/>
      <c r="AC62" s="518"/>
      <c r="AD62" s="518"/>
      <c r="AE62" s="518"/>
      <c r="AF62" s="518"/>
      <c r="AG62" s="518"/>
      <c r="AH62" s="518"/>
      <c r="AI62" s="518"/>
      <c r="AJ62" s="518"/>
      <c r="AK62" s="518"/>
      <c r="AL62" s="518"/>
      <c r="AM62" s="518"/>
      <c r="AN62" s="518"/>
      <c r="AO62" s="518"/>
      <c r="AP62" s="518"/>
      <c r="AQ62" s="518"/>
    </row>
    <row r="63" ht="13.5" customHeight="1" spans="1:43">
      <c r="A63" s="518"/>
      <c r="B63" s="518"/>
      <c r="C63" s="518"/>
      <c r="D63" s="536">
        <f t="shared" si="5"/>
        <v>51</v>
      </c>
      <c r="E63" s="537"/>
      <c r="F63" s="541" t="str">
        <f t="shared" si="3"/>
        <v/>
      </c>
      <c r="G63" s="541"/>
      <c r="H63" s="541"/>
      <c r="I63" s="555"/>
      <c r="J63" s="552"/>
      <c r="K63" s="552"/>
      <c r="L63" s="552"/>
      <c r="M63" s="552"/>
      <c r="N63" s="553"/>
      <c r="O63" s="554"/>
      <c r="P63" s="554"/>
      <c r="Q63" s="572"/>
      <c r="R63" s="573"/>
      <c r="S63" s="568" t="str">
        <f t="shared" si="4"/>
        <v>―</v>
      </c>
      <c r="T63" s="569"/>
      <c r="U63" s="569"/>
      <c r="V63" s="574" t="s">
        <v>166</v>
      </c>
      <c r="W63" s="575"/>
      <c r="X63" s="575"/>
      <c r="Y63" s="575"/>
      <c r="Z63" s="575"/>
      <c r="AA63" s="584"/>
      <c r="AB63" s="518"/>
      <c r="AC63" s="518"/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518"/>
      <c r="AO63" s="518"/>
      <c r="AP63" s="518"/>
      <c r="AQ63" s="518"/>
    </row>
    <row r="64" ht="13.5" customHeight="1" spans="1:43">
      <c r="A64" s="518"/>
      <c r="B64" s="518"/>
      <c r="C64" s="518"/>
      <c r="D64" s="536">
        <f t="shared" si="5"/>
        <v>52</v>
      </c>
      <c r="E64" s="537"/>
      <c r="F64" s="541" t="str">
        <f t="shared" si="3"/>
        <v/>
      </c>
      <c r="G64" s="541"/>
      <c r="H64" s="541"/>
      <c r="I64" s="555"/>
      <c r="J64" s="552"/>
      <c r="K64" s="552"/>
      <c r="L64" s="552"/>
      <c r="M64" s="552"/>
      <c r="N64" s="553"/>
      <c r="O64" s="554"/>
      <c r="P64" s="554"/>
      <c r="Q64" s="572"/>
      <c r="R64" s="573"/>
      <c r="S64" s="568" t="str">
        <f t="shared" si="4"/>
        <v>―</v>
      </c>
      <c r="T64" s="569"/>
      <c r="U64" s="569"/>
      <c r="V64" s="574" t="s">
        <v>166</v>
      </c>
      <c r="W64" s="575"/>
      <c r="X64" s="575"/>
      <c r="Y64" s="575"/>
      <c r="Z64" s="575"/>
      <c r="AA64" s="584"/>
      <c r="AB64" s="518"/>
      <c r="AC64" s="518"/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518"/>
      <c r="AO64" s="518"/>
      <c r="AP64" s="518"/>
      <c r="AQ64" s="518"/>
    </row>
    <row r="65" ht="13.5" customHeight="1" spans="1:43">
      <c r="A65" s="518"/>
      <c r="B65" s="518"/>
      <c r="C65" s="518"/>
      <c r="D65" s="536">
        <f t="shared" si="5"/>
        <v>53</v>
      </c>
      <c r="E65" s="537"/>
      <c r="F65" s="541" t="str">
        <f t="shared" si="3"/>
        <v/>
      </c>
      <c r="G65" s="541"/>
      <c r="H65" s="541"/>
      <c r="I65" s="555"/>
      <c r="J65" s="552"/>
      <c r="K65" s="552"/>
      <c r="L65" s="552"/>
      <c r="M65" s="552"/>
      <c r="N65" s="553"/>
      <c r="O65" s="554"/>
      <c r="P65" s="554"/>
      <c r="Q65" s="572"/>
      <c r="R65" s="573"/>
      <c r="S65" s="568" t="str">
        <f t="shared" si="4"/>
        <v>―</v>
      </c>
      <c r="T65" s="569"/>
      <c r="U65" s="569"/>
      <c r="V65" s="574" t="s">
        <v>166</v>
      </c>
      <c r="W65" s="575"/>
      <c r="X65" s="575"/>
      <c r="Y65" s="575"/>
      <c r="Z65" s="575"/>
      <c r="AA65" s="584"/>
      <c r="AB65" s="518"/>
      <c r="AC65" s="518"/>
      <c r="AD65" s="518"/>
      <c r="AE65" s="518"/>
      <c r="AF65" s="518"/>
      <c r="AG65" s="518"/>
      <c r="AH65" s="518"/>
      <c r="AI65" s="518"/>
      <c r="AJ65" s="518"/>
      <c r="AK65" s="518"/>
      <c r="AL65" s="518"/>
      <c r="AM65" s="518"/>
      <c r="AN65" s="518"/>
      <c r="AO65" s="518"/>
      <c r="AP65" s="518"/>
      <c r="AQ65" s="518"/>
    </row>
    <row r="66" ht="13.5" customHeight="1" spans="1:43">
      <c r="A66" s="518"/>
      <c r="B66" s="518"/>
      <c r="C66" s="518"/>
      <c r="D66" s="536">
        <f t="shared" si="5"/>
        <v>54</v>
      </c>
      <c r="E66" s="537"/>
      <c r="F66" s="541" t="str">
        <f t="shared" si="3"/>
        <v/>
      </c>
      <c r="G66" s="541"/>
      <c r="H66" s="541"/>
      <c r="I66" s="555"/>
      <c r="J66" s="552"/>
      <c r="K66" s="552"/>
      <c r="L66" s="552"/>
      <c r="M66" s="552"/>
      <c r="N66" s="553"/>
      <c r="O66" s="554"/>
      <c r="P66" s="554"/>
      <c r="Q66" s="572"/>
      <c r="R66" s="573"/>
      <c r="S66" s="568" t="str">
        <f t="shared" si="4"/>
        <v>―</v>
      </c>
      <c r="T66" s="569"/>
      <c r="U66" s="569"/>
      <c r="V66" s="574" t="s">
        <v>166</v>
      </c>
      <c r="W66" s="575"/>
      <c r="X66" s="575"/>
      <c r="Y66" s="575"/>
      <c r="Z66" s="575"/>
      <c r="AA66" s="584"/>
      <c r="AB66" s="518"/>
      <c r="AC66" s="518"/>
      <c r="AD66" s="518"/>
      <c r="AE66" s="518"/>
      <c r="AF66" s="518"/>
      <c r="AG66" s="518"/>
      <c r="AH66" s="518"/>
      <c r="AI66" s="518"/>
      <c r="AJ66" s="518"/>
      <c r="AK66" s="518"/>
      <c r="AL66" s="518"/>
      <c r="AM66" s="518"/>
      <c r="AN66" s="518"/>
      <c r="AO66" s="518"/>
      <c r="AP66" s="518"/>
      <c r="AQ66" s="518"/>
    </row>
    <row r="67" ht="13.5" customHeight="1" spans="1:43">
      <c r="A67" s="518"/>
      <c r="B67" s="518"/>
      <c r="C67" s="518"/>
      <c r="D67" s="536">
        <f t="shared" si="5"/>
        <v>55</v>
      </c>
      <c r="E67" s="537"/>
      <c r="F67" s="541" t="str">
        <f t="shared" si="3"/>
        <v/>
      </c>
      <c r="G67" s="541"/>
      <c r="H67" s="541"/>
      <c r="I67" s="555"/>
      <c r="J67" s="552"/>
      <c r="K67" s="552"/>
      <c r="L67" s="552"/>
      <c r="M67" s="552"/>
      <c r="N67" s="553"/>
      <c r="O67" s="554"/>
      <c r="P67" s="554"/>
      <c r="Q67" s="572"/>
      <c r="R67" s="573"/>
      <c r="S67" s="568" t="str">
        <f t="shared" si="4"/>
        <v>―</v>
      </c>
      <c r="T67" s="569"/>
      <c r="U67" s="569"/>
      <c r="V67" s="574" t="s">
        <v>166</v>
      </c>
      <c r="W67" s="575"/>
      <c r="X67" s="575"/>
      <c r="Y67" s="575"/>
      <c r="Z67" s="575"/>
      <c r="AA67" s="584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</row>
    <row r="68" ht="13.5" customHeight="1" spans="1:43">
      <c r="A68" s="518"/>
      <c r="B68" s="518"/>
      <c r="C68" s="518"/>
      <c r="D68" s="536">
        <f t="shared" si="5"/>
        <v>56</v>
      </c>
      <c r="E68" s="537"/>
      <c r="F68" s="541" t="str">
        <f t="shared" si="3"/>
        <v/>
      </c>
      <c r="G68" s="541"/>
      <c r="H68" s="541"/>
      <c r="I68" s="555"/>
      <c r="J68" s="552"/>
      <c r="K68" s="552"/>
      <c r="L68" s="552"/>
      <c r="M68" s="552"/>
      <c r="N68" s="553"/>
      <c r="O68" s="554"/>
      <c r="P68" s="554"/>
      <c r="Q68" s="572"/>
      <c r="R68" s="573"/>
      <c r="S68" s="568" t="str">
        <f t="shared" si="4"/>
        <v>―</v>
      </c>
      <c r="T68" s="569"/>
      <c r="U68" s="569"/>
      <c r="V68" s="574" t="s">
        <v>166</v>
      </c>
      <c r="W68" s="575"/>
      <c r="X68" s="575"/>
      <c r="Y68" s="575"/>
      <c r="Z68" s="575"/>
      <c r="AA68" s="584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</row>
    <row r="69" ht="13.5" customHeight="1" spans="1:43">
      <c r="A69" s="518"/>
      <c r="B69" s="518"/>
      <c r="C69" s="518"/>
      <c r="D69" s="536">
        <f t="shared" si="5"/>
        <v>57</v>
      </c>
      <c r="E69" s="537"/>
      <c r="F69" s="541" t="str">
        <f t="shared" si="3"/>
        <v/>
      </c>
      <c r="G69" s="541"/>
      <c r="H69" s="541"/>
      <c r="I69" s="555"/>
      <c r="J69" s="552"/>
      <c r="K69" s="552"/>
      <c r="L69" s="552"/>
      <c r="M69" s="552"/>
      <c r="N69" s="553"/>
      <c r="O69" s="554"/>
      <c r="P69" s="554"/>
      <c r="Q69" s="572"/>
      <c r="R69" s="573"/>
      <c r="S69" s="568" t="str">
        <f t="shared" si="4"/>
        <v>―</v>
      </c>
      <c r="T69" s="569"/>
      <c r="U69" s="569"/>
      <c r="V69" s="574" t="s">
        <v>166</v>
      </c>
      <c r="W69" s="575"/>
      <c r="X69" s="575"/>
      <c r="Y69" s="575"/>
      <c r="Z69" s="575"/>
      <c r="AA69" s="584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</row>
    <row r="70" ht="13.5" customHeight="1" spans="1:43">
      <c r="A70" s="518"/>
      <c r="B70" s="518"/>
      <c r="C70" s="518"/>
      <c r="D70" s="536">
        <f t="shared" si="5"/>
        <v>58</v>
      </c>
      <c r="E70" s="537"/>
      <c r="F70" s="541" t="str">
        <f t="shared" si="3"/>
        <v/>
      </c>
      <c r="G70" s="541"/>
      <c r="H70" s="541"/>
      <c r="I70" s="555"/>
      <c r="J70" s="552"/>
      <c r="K70" s="552"/>
      <c r="L70" s="552"/>
      <c r="M70" s="552"/>
      <c r="N70" s="553"/>
      <c r="O70" s="554"/>
      <c r="P70" s="554"/>
      <c r="Q70" s="572"/>
      <c r="R70" s="573"/>
      <c r="S70" s="568" t="str">
        <f t="shared" si="4"/>
        <v>―</v>
      </c>
      <c r="T70" s="569"/>
      <c r="U70" s="569"/>
      <c r="V70" s="574" t="s">
        <v>166</v>
      </c>
      <c r="W70" s="575"/>
      <c r="X70" s="575"/>
      <c r="Y70" s="575"/>
      <c r="Z70" s="575"/>
      <c r="AA70" s="584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</row>
    <row r="71" ht="13.5" customHeight="1" spans="1:43">
      <c r="A71" s="518"/>
      <c r="B71" s="518"/>
      <c r="C71" s="518"/>
      <c r="D71" s="536">
        <f t="shared" si="5"/>
        <v>59</v>
      </c>
      <c r="E71" s="537"/>
      <c r="F71" s="541" t="str">
        <f t="shared" si="3"/>
        <v/>
      </c>
      <c r="G71" s="541"/>
      <c r="H71" s="541"/>
      <c r="I71" s="555"/>
      <c r="J71" s="552"/>
      <c r="K71" s="552"/>
      <c r="L71" s="552"/>
      <c r="M71" s="552"/>
      <c r="N71" s="553"/>
      <c r="O71" s="554"/>
      <c r="P71" s="554"/>
      <c r="Q71" s="572"/>
      <c r="R71" s="573"/>
      <c r="S71" s="568" t="str">
        <f t="shared" si="4"/>
        <v>―</v>
      </c>
      <c r="T71" s="569"/>
      <c r="U71" s="569"/>
      <c r="V71" s="574" t="s">
        <v>166</v>
      </c>
      <c r="W71" s="575"/>
      <c r="X71" s="575"/>
      <c r="Y71" s="575"/>
      <c r="Z71" s="575"/>
      <c r="AA71" s="584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</row>
    <row r="72" ht="13.5" customHeight="1" spans="1:43">
      <c r="A72" s="518"/>
      <c r="B72" s="518"/>
      <c r="C72" s="518"/>
      <c r="D72" s="536">
        <f t="shared" si="5"/>
        <v>60</v>
      </c>
      <c r="E72" s="537"/>
      <c r="F72" s="541" t="str">
        <f t="shared" si="3"/>
        <v/>
      </c>
      <c r="G72" s="541"/>
      <c r="H72" s="541"/>
      <c r="I72" s="555"/>
      <c r="J72" s="552"/>
      <c r="K72" s="552"/>
      <c r="L72" s="552"/>
      <c r="M72" s="552"/>
      <c r="N72" s="553"/>
      <c r="O72" s="554"/>
      <c r="P72" s="554"/>
      <c r="Q72" s="572"/>
      <c r="R72" s="573"/>
      <c r="S72" s="568" t="str">
        <f t="shared" si="4"/>
        <v>―</v>
      </c>
      <c r="T72" s="569"/>
      <c r="U72" s="569"/>
      <c r="V72" s="574" t="s">
        <v>166</v>
      </c>
      <c r="W72" s="575"/>
      <c r="X72" s="575"/>
      <c r="Y72" s="575"/>
      <c r="Z72" s="575"/>
      <c r="AA72" s="584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</row>
    <row r="73" ht="13.5" customHeight="1" spans="1:43">
      <c r="A73" s="518"/>
      <c r="B73" s="518"/>
      <c r="C73" s="518"/>
      <c r="D73" s="536">
        <f t="shared" si="5"/>
        <v>61</v>
      </c>
      <c r="E73" s="537"/>
      <c r="F73" s="541" t="str">
        <f t="shared" si="3"/>
        <v/>
      </c>
      <c r="G73" s="541"/>
      <c r="H73" s="541"/>
      <c r="I73" s="555"/>
      <c r="J73" s="552"/>
      <c r="K73" s="552"/>
      <c r="L73" s="552"/>
      <c r="M73" s="552"/>
      <c r="N73" s="553"/>
      <c r="O73" s="554"/>
      <c r="P73" s="554"/>
      <c r="Q73" s="572"/>
      <c r="R73" s="573"/>
      <c r="S73" s="568" t="str">
        <f t="shared" si="4"/>
        <v>―</v>
      </c>
      <c r="T73" s="569"/>
      <c r="U73" s="569"/>
      <c r="V73" s="574" t="s">
        <v>166</v>
      </c>
      <c r="W73" s="575"/>
      <c r="X73" s="575"/>
      <c r="Y73" s="575"/>
      <c r="Z73" s="575"/>
      <c r="AA73" s="584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</row>
    <row r="74" ht="13.5" customHeight="1" spans="1:43">
      <c r="A74" s="518"/>
      <c r="B74" s="518"/>
      <c r="C74" s="518"/>
      <c r="D74" s="536">
        <f t="shared" si="5"/>
        <v>62</v>
      </c>
      <c r="E74" s="537"/>
      <c r="F74" s="541" t="str">
        <f t="shared" si="3"/>
        <v/>
      </c>
      <c r="G74" s="541"/>
      <c r="H74" s="541"/>
      <c r="I74" s="555"/>
      <c r="J74" s="552"/>
      <c r="K74" s="552"/>
      <c r="L74" s="552"/>
      <c r="M74" s="552"/>
      <c r="N74" s="553"/>
      <c r="O74" s="554"/>
      <c r="P74" s="554"/>
      <c r="Q74" s="572"/>
      <c r="R74" s="573"/>
      <c r="S74" s="568" t="str">
        <f t="shared" si="4"/>
        <v>―</v>
      </c>
      <c r="T74" s="569"/>
      <c r="U74" s="569"/>
      <c r="V74" s="574" t="s">
        <v>166</v>
      </c>
      <c r="W74" s="575"/>
      <c r="X74" s="575"/>
      <c r="Y74" s="575"/>
      <c r="Z74" s="575"/>
      <c r="AA74" s="584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</row>
    <row r="75" ht="13.5" customHeight="1" spans="1:43">
      <c r="A75" s="518"/>
      <c r="B75" s="518"/>
      <c r="C75" s="518"/>
      <c r="D75" s="536">
        <f t="shared" si="5"/>
        <v>63</v>
      </c>
      <c r="E75" s="537"/>
      <c r="F75" s="541" t="str">
        <f t="shared" si="3"/>
        <v/>
      </c>
      <c r="G75" s="541"/>
      <c r="H75" s="541"/>
      <c r="I75" s="555"/>
      <c r="J75" s="552"/>
      <c r="K75" s="552"/>
      <c r="L75" s="552"/>
      <c r="M75" s="552"/>
      <c r="N75" s="553"/>
      <c r="O75" s="554"/>
      <c r="P75" s="554"/>
      <c r="Q75" s="572"/>
      <c r="R75" s="573"/>
      <c r="S75" s="568" t="str">
        <f t="shared" si="4"/>
        <v>―</v>
      </c>
      <c r="T75" s="569"/>
      <c r="U75" s="569"/>
      <c r="V75" s="574" t="s">
        <v>166</v>
      </c>
      <c r="W75" s="575"/>
      <c r="X75" s="575"/>
      <c r="Y75" s="575"/>
      <c r="Z75" s="575"/>
      <c r="AA75" s="584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</row>
    <row r="76" ht="13.5" customHeight="1" spans="1:43">
      <c r="A76" s="518"/>
      <c r="B76" s="518"/>
      <c r="C76" s="518"/>
      <c r="D76" s="536">
        <f t="shared" si="5"/>
        <v>64</v>
      </c>
      <c r="E76" s="537"/>
      <c r="F76" s="541" t="str">
        <f t="shared" si="3"/>
        <v/>
      </c>
      <c r="G76" s="541"/>
      <c r="H76" s="541"/>
      <c r="I76" s="555"/>
      <c r="J76" s="552"/>
      <c r="K76" s="552"/>
      <c r="L76" s="552"/>
      <c r="M76" s="552"/>
      <c r="N76" s="553"/>
      <c r="O76" s="554"/>
      <c r="P76" s="554"/>
      <c r="Q76" s="572"/>
      <c r="R76" s="573"/>
      <c r="S76" s="568" t="str">
        <f t="shared" si="4"/>
        <v>―</v>
      </c>
      <c r="T76" s="569"/>
      <c r="U76" s="569"/>
      <c r="V76" s="574" t="s">
        <v>166</v>
      </c>
      <c r="W76" s="575"/>
      <c r="X76" s="575"/>
      <c r="Y76" s="575"/>
      <c r="Z76" s="575"/>
      <c r="AA76" s="584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</row>
    <row r="77" ht="13.5" customHeight="1" spans="1:43">
      <c r="A77" s="518"/>
      <c r="B77" s="518"/>
      <c r="C77" s="518"/>
      <c r="D77" s="536">
        <f t="shared" si="5"/>
        <v>65</v>
      </c>
      <c r="E77" s="537"/>
      <c r="F77" s="541" t="str">
        <f t="shared" ref="F77:F108" si="6">IF(I77="","",IF(O77="―","【※選択】",IF(Q77="―","【※選択】","【入力済】")))</f>
        <v/>
      </c>
      <c r="G77" s="541"/>
      <c r="H77" s="541"/>
      <c r="I77" s="555"/>
      <c r="J77" s="552"/>
      <c r="K77" s="552"/>
      <c r="L77" s="552"/>
      <c r="M77" s="552"/>
      <c r="N77" s="553"/>
      <c r="O77" s="554"/>
      <c r="P77" s="554"/>
      <c r="Q77" s="572"/>
      <c r="R77" s="573"/>
      <c r="S77" s="568" t="str">
        <f t="shared" ref="S77:S108" si="7">IF(I77="","―",IF($L$9="４．選択をして掲載する",IF(V77="―","【※選択】","【入力済】"),"【入力済】"))</f>
        <v>―</v>
      </c>
      <c r="T77" s="569"/>
      <c r="U77" s="569"/>
      <c r="V77" s="574" t="s">
        <v>166</v>
      </c>
      <c r="W77" s="575"/>
      <c r="X77" s="575"/>
      <c r="Y77" s="575"/>
      <c r="Z77" s="575"/>
      <c r="AA77" s="584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</row>
    <row r="78" ht="13.5" customHeight="1" spans="1:43">
      <c r="A78" s="518"/>
      <c r="B78" s="518"/>
      <c r="C78" s="518"/>
      <c r="D78" s="536">
        <f t="shared" ref="D78:D109" si="8">D77+1</f>
        <v>66</v>
      </c>
      <c r="E78" s="537"/>
      <c r="F78" s="541" t="str">
        <f t="shared" si="6"/>
        <v/>
      </c>
      <c r="G78" s="541"/>
      <c r="H78" s="541"/>
      <c r="I78" s="555"/>
      <c r="J78" s="552"/>
      <c r="K78" s="552"/>
      <c r="L78" s="552"/>
      <c r="M78" s="552"/>
      <c r="N78" s="553"/>
      <c r="O78" s="554"/>
      <c r="P78" s="554"/>
      <c r="Q78" s="572"/>
      <c r="R78" s="573"/>
      <c r="S78" s="568" t="str">
        <f t="shared" si="7"/>
        <v>―</v>
      </c>
      <c r="T78" s="569"/>
      <c r="U78" s="569"/>
      <c r="V78" s="574" t="s">
        <v>166</v>
      </c>
      <c r="W78" s="575"/>
      <c r="X78" s="575"/>
      <c r="Y78" s="575"/>
      <c r="Z78" s="575"/>
      <c r="AA78" s="584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</row>
    <row r="79" ht="13.5" customHeight="1" spans="1:43">
      <c r="A79" s="518"/>
      <c r="B79" s="518"/>
      <c r="C79" s="518"/>
      <c r="D79" s="536">
        <f t="shared" si="8"/>
        <v>67</v>
      </c>
      <c r="E79" s="537"/>
      <c r="F79" s="541" t="str">
        <f t="shared" si="6"/>
        <v/>
      </c>
      <c r="G79" s="541"/>
      <c r="H79" s="541"/>
      <c r="I79" s="555"/>
      <c r="J79" s="552"/>
      <c r="K79" s="552"/>
      <c r="L79" s="552"/>
      <c r="M79" s="552"/>
      <c r="N79" s="553"/>
      <c r="O79" s="554"/>
      <c r="P79" s="554"/>
      <c r="Q79" s="572"/>
      <c r="R79" s="573"/>
      <c r="S79" s="568" t="str">
        <f t="shared" si="7"/>
        <v>―</v>
      </c>
      <c r="T79" s="569"/>
      <c r="U79" s="569"/>
      <c r="V79" s="574" t="s">
        <v>166</v>
      </c>
      <c r="W79" s="575"/>
      <c r="X79" s="575"/>
      <c r="Y79" s="575"/>
      <c r="Z79" s="575"/>
      <c r="AA79" s="584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</row>
    <row r="80" ht="13.5" customHeight="1" spans="1:43">
      <c r="A80" s="518"/>
      <c r="B80" s="518"/>
      <c r="C80" s="518"/>
      <c r="D80" s="536">
        <f t="shared" si="8"/>
        <v>68</v>
      </c>
      <c r="E80" s="537"/>
      <c r="F80" s="541" t="str">
        <f t="shared" si="6"/>
        <v/>
      </c>
      <c r="G80" s="541"/>
      <c r="H80" s="541"/>
      <c r="I80" s="555"/>
      <c r="J80" s="552"/>
      <c r="K80" s="552"/>
      <c r="L80" s="552"/>
      <c r="M80" s="552"/>
      <c r="N80" s="553"/>
      <c r="O80" s="554"/>
      <c r="P80" s="554"/>
      <c r="Q80" s="572"/>
      <c r="R80" s="573"/>
      <c r="S80" s="568" t="str">
        <f t="shared" si="7"/>
        <v>―</v>
      </c>
      <c r="T80" s="569"/>
      <c r="U80" s="569"/>
      <c r="V80" s="574" t="s">
        <v>166</v>
      </c>
      <c r="W80" s="575"/>
      <c r="X80" s="575"/>
      <c r="Y80" s="575"/>
      <c r="Z80" s="575"/>
      <c r="AA80" s="584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</row>
    <row r="81" ht="13.5" customHeight="1" spans="1:43">
      <c r="A81" s="518"/>
      <c r="B81" s="518"/>
      <c r="C81" s="518"/>
      <c r="D81" s="536">
        <f t="shared" si="8"/>
        <v>69</v>
      </c>
      <c r="E81" s="537"/>
      <c r="F81" s="541" t="str">
        <f t="shared" si="6"/>
        <v/>
      </c>
      <c r="G81" s="541"/>
      <c r="H81" s="541"/>
      <c r="I81" s="555"/>
      <c r="J81" s="552"/>
      <c r="K81" s="552"/>
      <c r="L81" s="552"/>
      <c r="M81" s="552"/>
      <c r="N81" s="553"/>
      <c r="O81" s="554"/>
      <c r="P81" s="554"/>
      <c r="Q81" s="572"/>
      <c r="R81" s="573"/>
      <c r="S81" s="568" t="str">
        <f t="shared" si="7"/>
        <v>―</v>
      </c>
      <c r="T81" s="569"/>
      <c r="U81" s="569"/>
      <c r="V81" s="574" t="s">
        <v>166</v>
      </c>
      <c r="W81" s="575"/>
      <c r="X81" s="575"/>
      <c r="Y81" s="575"/>
      <c r="Z81" s="575"/>
      <c r="AA81" s="584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</row>
    <row r="82" ht="13.5" customHeight="1" spans="1:43">
      <c r="A82" s="518"/>
      <c r="B82" s="518"/>
      <c r="C82" s="518"/>
      <c r="D82" s="536">
        <f t="shared" si="8"/>
        <v>70</v>
      </c>
      <c r="E82" s="537"/>
      <c r="F82" s="541" t="str">
        <f t="shared" si="6"/>
        <v/>
      </c>
      <c r="G82" s="541"/>
      <c r="H82" s="541"/>
      <c r="I82" s="555"/>
      <c r="J82" s="552"/>
      <c r="K82" s="552"/>
      <c r="L82" s="552"/>
      <c r="M82" s="552"/>
      <c r="N82" s="553"/>
      <c r="O82" s="554"/>
      <c r="P82" s="554"/>
      <c r="Q82" s="572"/>
      <c r="R82" s="573"/>
      <c r="S82" s="568" t="str">
        <f t="shared" si="7"/>
        <v>―</v>
      </c>
      <c r="T82" s="569"/>
      <c r="U82" s="569"/>
      <c r="V82" s="574" t="s">
        <v>166</v>
      </c>
      <c r="W82" s="575"/>
      <c r="X82" s="575"/>
      <c r="Y82" s="575"/>
      <c r="Z82" s="575"/>
      <c r="AA82" s="584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</row>
    <row r="83" ht="13.5" customHeight="1" spans="1:43">
      <c r="A83" s="518"/>
      <c r="B83" s="518"/>
      <c r="C83" s="518"/>
      <c r="D83" s="536">
        <f t="shared" si="8"/>
        <v>71</v>
      </c>
      <c r="E83" s="537"/>
      <c r="F83" s="541" t="str">
        <f t="shared" si="6"/>
        <v/>
      </c>
      <c r="G83" s="541"/>
      <c r="H83" s="541"/>
      <c r="I83" s="555"/>
      <c r="J83" s="552"/>
      <c r="K83" s="552"/>
      <c r="L83" s="552"/>
      <c r="M83" s="552"/>
      <c r="N83" s="553"/>
      <c r="O83" s="554"/>
      <c r="P83" s="554"/>
      <c r="Q83" s="572"/>
      <c r="R83" s="573"/>
      <c r="S83" s="568" t="str">
        <f t="shared" si="7"/>
        <v>―</v>
      </c>
      <c r="T83" s="569"/>
      <c r="U83" s="569"/>
      <c r="V83" s="574" t="s">
        <v>166</v>
      </c>
      <c r="W83" s="575"/>
      <c r="X83" s="575"/>
      <c r="Y83" s="575"/>
      <c r="Z83" s="575"/>
      <c r="AA83" s="584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</row>
    <row r="84" ht="13.5" customHeight="1" spans="1:43">
      <c r="A84" s="518"/>
      <c r="B84" s="518"/>
      <c r="C84" s="518"/>
      <c r="D84" s="536">
        <f t="shared" si="8"/>
        <v>72</v>
      </c>
      <c r="E84" s="537"/>
      <c r="F84" s="541" t="str">
        <f t="shared" si="6"/>
        <v/>
      </c>
      <c r="G84" s="541"/>
      <c r="H84" s="541"/>
      <c r="I84" s="555"/>
      <c r="J84" s="552"/>
      <c r="K84" s="552"/>
      <c r="L84" s="552"/>
      <c r="M84" s="552"/>
      <c r="N84" s="553"/>
      <c r="O84" s="554"/>
      <c r="P84" s="554"/>
      <c r="Q84" s="572"/>
      <c r="R84" s="573"/>
      <c r="S84" s="568" t="str">
        <f t="shared" si="7"/>
        <v>―</v>
      </c>
      <c r="T84" s="569"/>
      <c r="U84" s="569"/>
      <c r="V84" s="574" t="s">
        <v>166</v>
      </c>
      <c r="W84" s="575"/>
      <c r="X84" s="575"/>
      <c r="Y84" s="575"/>
      <c r="Z84" s="575"/>
      <c r="AA84" s="584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</row>
    <row r="85" ht="13.5" customHeight="1" spans="1:43">
      <c r="A85" s="518"/>
      <c r="B85" s="518"/>
      <c r="C85" s="518"/>
      <c r="D85" s="536">
        <f t="shared" si="8"/>
        <v>73</v>
      </c>
      <c r="E85" s="537"/>
      <c r="F85" s="541" t="str">
        <f t="shared" si="6"/>
        <v/>
      </c>
      <c r="G85" s="541"/>
      <c r="H85" s="541"/>
      <c r="I85" s="555"/>
      <c r="J85" s="552"/>
      <c r="K85" s="552"/>
      <c r="L85" s="552"/>
      <c r="M85" s="552"/>
      <c r="N85" s="553"/>
      <c r="O85" s="554"/>
      <c r="P85" s="554"/>
      <c r="Q85" s="572"/>
      <c r="R85" s="573"/>
      <c r="S85" s="568" t="str">
        <f t="shared" si="7"/>
        <v>―</v>
      </c>
      <c r="T85" s="569"/>
      <c r="U85" s="569"/>
      <c r="V85" s="574" t="s">
        <v>166</v>
      </c>
      <c r="W85" s="575"/>
      <c r="X85" s="575"/>
      <c r="Y85" s="575"/>
      <c r="Z85" s="575"/>
      <c r="AA85" s="584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</row>
    <row r="86" ht="13.5" customHeight="1" spans="1:43">
      <c r="A86" s="518"/>
      <c r="B86" s="518"/>
      <c r="C86" s="518"/>
      <c r="D86" s="536">
        <f t="shared" si="8"/>
        <v>74</v>
      </c>
      <c r="E86" s="537"/>
      <c r="F86" s="541" t="str">
        <f t="shared" si="6"/>
        <v/>
      </c>
      <c r="G86" s="541"/>
      <c r="H86" s="541"/>
      <c r="I86" s="555"/>
      <c r="J86" s="552"/>
      <c r="K86" s="552"/>
      <c r="L86" s="552"/>
      <c r="M86" s="552"/>
      <c r="N86" s="553"/>
      <c r="O86" s="554"/>
      <c r="P86" s="554"/>
      <c r="Q86" s="572"/>
      <c r="R86" s="573"/>
      <c r="S86" s="568" t="str">
        <f t="shared" si="7"/>
        <v>―</v>
      </c>
      <c r="T86" s="569"/>
      <c r="U86" s="569"/>
      <c r="V86" s="574" t="s">
        <v>166</v>
      </c>
      <c r="W86" s="575"/>
      <c r="X86" s="575"/>
      <c r="Y86" s="575"/>
      <c r="Z86" s="575"/>
      <c r="AA86" s="584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</row>
    <row r="87" ht="13.5" customHeight="1" spans="1:43">
      <c r="A87" s="518"/>
      <c r="B87" s="518"/>
      <c r="C87" s="518"/>
      <c r="D87" s="536">
        <f t="shared" si="8"/>
        <v>75</v>
      </c>
      <c r="E87" s="537"/>
      <c r="F87" s="541" t="str">
        <f t="shared" si="6"/>
        <v/>
      </c>
      <c r="G87" s="541"/>
      <c r="H87" s="541"/>
      <c r="I87" s="555"/>
      <c r="J87" s="552"/>
      <c r="K87" s="552"/>
      <c r="L87" s="552"/>
      <c r="M87" s="552"/>
      <c r="N87" s="553"/>
      <c r="O87" s="554"/>
      <c r="P87" s="554"/>
      <c r="Q87" s="572"/>
      <c r="R87" s="573"/>
      <c r="S87" s="568" t="str">
        <f t="shared" si="7"/>
        <v>―</v>
      </c>
      <c r="T87" s="569"/>
      <c r="U87" s="569"/>
      <c r="V87" s="574" t="s">
        <v>166</v>
      </c>
      <c r="W87" s="575"/>
      <c r="X87" s="575"/>
      <c r="Y87" s="575"/>
      <c r="Z87" s="575"/>
      <c r="AA87" s="584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</row>
    <row r="88" ht="13.5" customHeight="1" spans="1:43">
      <c r="A88" s="518"/>
      <c r="B88" s="518"/>
      <c r="C88" s="518"/>
      <c r="D88" s="536">
        <f t="shared" si="8"/>
        <v>76</v>
      </c>
      <c r="E88" s="537"/>
      <c r="F88" s="541" t="str">
        <f t="shared" si="6"/>
        <v/>
      </c>
      <c r="G88" s="541"/>
      <c r="H88" s="541"/>
      <c r="I88" s="555"/>
      <c r="J88" s="552"/>
      <c r="K88" s="552"/>
      <c r="L88" s="552"/>
      <c r="M88" s="552"/>
      <c r="N88" s="553"/>
      <c r="O88" s="554"/>
      <c r="P88" s="554"/>
      <c r="Q88" s="572"/>
      <c r="R88" s="573"/>
      <c r="S88" s="568" t="str">
        <f t="shared" si="7"/>
        <v>―</v>
      </c>
      <c r="T88" s="569"/>
      <c r="U88" s="569"/>
      <c r="V88" s="574" t="s">
        <v>166</v>
      </c>
      <c r="W88" s="575"/>
      <c r="X88" s="575"/>
      <c r="Y88" s="575"/>
      <c r="Z88" s="575"/>
      <c r="AA88" s="584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</row>
    <row r="89" ht="13.5" customHeight="1" spans="1:43">
      <c r="A89" s="518"/>
      <c r="B89" s="518"/>
      <c r="C89" s="518"/>
      <c r="D89" s="536">
        <f t="shared" si="8"/>
        <v>77</v>
      </c>
      <c r="E89" s="537"/>
      <c r="F89" s="541" t="str">
        <f t="shared" si="6"/>
        <v/>
      </c>
      <c r="G89" s="541"/>
      <c r="H89" s="541"/>
      <c r="I89" s="555"/>
      <c r="J89" s="552"/>
      <c r="K89" s="552"/>
      <c r="L89" s="552"/>
      <c r="M89" s="552"/>
      <c r="N89" s="553"/>
      <c r="O89" s="554"/>
      <c r="P89" s="554"/>
      <c r="Q89" s="572"/>
      <c r="R89" s="573"/>
      <c r="S89" s="568" t="str">
        <f t="shared" si="7"/>
        <v>―</v>
      </c>
      <c r="T89" s="569"/>
      <c r="U89" s="569"/>
      <c r="V89" s="574" t="s">
        <v>166</v>
      </c>
      <c r="W89" s="575"/>
      <c r="X89" s="575"/>
      <c r="Y89" s="575"/>
      <c r="Z89" s="575"/>
      <c r="AA89" s="584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</row>
    <row r="90" ht="13.5" customHeight="1" spans="1:43">
      <c r="A90" s="518"/>
      <c r="B90" s="518"/>
      <c r="C90" s="518"/>
      <c r="D90" s="536">
        <f t="shared" si="8"/>
        <v>78</v>
      </c>
      <c r="E90" s="537"/>
      <c r="F90" s="541" t="str">
        <f t="shared" si="6"/>
        <v/>
      </c>
      <c r="G90" s="541"/>
      <c r="H90" s="541"/>
      <c r="I90" s="555"/>
      <c r="J90" s="552"/>
      <c r="K90" s="552"/>
      <c r="L90" s="552"/>
      <c r="M90" s="552"/>
      <c r="N90" s="553"/>
      <c r="O90" s="554"/>
      <c r="P90" s="554"/>
      <c r="Q90" s="572"/>
      <c r="R90" s="573"/>
      <c r="S90" s="568" t="str">
        <f t="shared" si="7"/>
        <v>―</v>
      </c>
      <c r="T90" s="569"/>
      <c r="U90" s="569"/>
      <c r="V90" s="574" t="s">
        <v>166</v>
      </c>
      <c r="W90" s="575"/>
      <c r="X90" s="575"/>
      <c r="Y90" s="575"/>
      <c r="Z90" s="575"/>
      <c r="AA90" s="584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</row>
    <row r="91" ht="13.5" customHeight="1" spans="1:43">
      <c r="A91" s="518"/>
      <c r="B91" s="518"/>
      <c r="C91" s="518"/>
      <c r="D91" s="536">
        <f t="shared" si="8"/>
        <v>79</v>
      </c>
      <c r="E91" s="537"/>
      <c r="F91" s="541" t="str">
        <f t="shared" si="6"/>
        <v/>
      </c>
      <c r="G91" s="541"/>
      <c r="H91" s="541"/>
      <c r="I91" s="555"/>
      <c r="J91" s="552"/>
      <c r="K91" s="552"/>
      <c r="L91" s="552"/>
      <c r="M91" s="552"/>
      <c r="N91" s="553"/>
      <c r="O91" s="554"/>
      <c r="P91" s="554"/>
      <c r="Q91" s="572"/>
      <c r="R91" s="573"/>
      <c r="S91" s="568" t="str">
        <f t="shared" si="7"/>
        <v>―</v>
      </c>
      <c r="T91" s="569"/>
      <c r="U91" s="569"/>
      <c r="V91" s="574" t="s">
        <v>166</v>
      </c>
      <c r="W91" s="575"/>
      <c r="X91" s="575"/>
      <c r="Y91" s="575"/>
      <c r="Z91" s="575"/>
      <c r="AA91" s="584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</row>
    <row r="92" ht="13.5" customHeight="1" spans="1:43">
      <c r="A92" s="518"/>
      <c r="B92" s="518"/>
      <c r="C92" s="518"/>
      <c r="D92" s="536">
        <f t="shared" si="8"/>
        <v>80</v>
      </c>
      <c r="E92" s="537"/>
      <c r="F92" s="541" t="str">
        <f t="shared" si="6"/>
        <v/>
      </c>
      <c r="G92" s="541"/>
      <c r="H92" s="541"/>
      <c r="I92" s="555"/>
      <c r="J92" s="552"/>
      <c r="K92" s="552"/>
      <c r="L92" s="552"/>
      <c r="M92" s="552"/>
      <c r="N92" s="553"/>
      <c r="O92" s="554"/>
      <c r="P92" s="554"/>
      <c r="Q92" s="572"/>
      <c r="R92" s="573"/>
      <c r="S92" s="568" t="str">
        <f t="shared" si="7"/>
        <v>―</v>
      </c>
      <c r="T92" s="569"/>
      <c r="U92" s="569"/>
      <c r="V92" s="574" t="s">
        <v>166</v>
      </c>
      <c r="W92" s="575"/>
      <c r="X92" s="575"/>
      <c r="Y92" s="575"/>
      <c r="Z92" s="575"/>
      <c r="AA92" s="584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</row>
    <row r="93" ht="13.5" customHeight="1" spans="1:43">
      <c r="A93" s="518"/>
      <c r="B93" s="518"/>
      <c r="C93" s="518"/>
      <c r="D93" s="536">
        <f t="shared" si="8"/>
        <v>81</v>
      </c>
      <c r="E93" s="537"/>
      <c r="F93" s="541" t="str">
        <f t="shared" si="6"/>
        <v/>
      </c>
      <c r="G93" s="541"/>
      <c r="H93" s="541"/>
      <c r="I93" s="555"/>
      <c r="J93" s="552"/>
      <c r="K93" s="552"/>
      <c r="L93" s="552"/>
      <c r="M93" s="552"/>
      <c r="N93" s="553"/>
      <c r="O93" s="554"/>
      <c r="P93" s="554"/>
      <c r="Q93" s="572"/>
      <c r="R93" s="573"/>
      <c r="S93" s="568" t="str">
        <f t="shared" si="7"/>
        <v>―</v>
      </c>
      <c r="T93" s="569"/>
      <c r="U93" s="569"/>
      <c r="V93" s="574" t="s">
        <v>166</v>
      </c>
      <c r="W93" s="575"/>
      <c r="X93" s="575"/>
      <c r="Y93" s="575"/>
      <c r="Z93" s="575"/>
      <c r="AA93" s="584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</row>
    <row r="94" ht="13.5" customHeight="1" spans="1:43">
      <c r="A94" s="518"/>
      <c r="B94" s="518"/>
      <c r="C94" s="518"/>
      <c r="D94" s="536">
        <f t="shared" si="8"/>
        <v>82</v>
      </c>
      <c r="E94" s="537"/>
      <c r="F94" s="541" t="str">
        <f t="shared" si="6"/>
        <v/>
      </c>
      <c r="G94" s="541"/>
      <c r="H94" s="541"/>
      <c r="I94" s="555"/>
      <c r="J94" s="552"/>
      <c r="K94" s="552"/>
      <c r="L94" s="552"/>
      <c r="M94" s="552"/>
      <c r="N94" s="553"/>
      <c r="O94" s="554"/>
      <c r="P94" s="554"/>
      <c r="Q94" s="572"/>
      <c r="R94" s="573"/>
      <c r="S94" s="568" t="str">
        <f t="shared" si="7"/>
        <v>―</v>
      </c>
      <c r="T94" s="569"/>
      <c r="U94" s="569"/>
      <c r="V94" s="574" t="s">
        <v>166</v>
      </c>
      <c r="W94" s="575"/>
      <c r="X94" s="575"/>
      <c r="Y94" s="575"/>
      <c r="Z94" s="575"/>
      <c r="AA94" s="584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</row>
    <row r="95" ht="13.5" customHeight="1" spans="1:43">
      <c r="A95" s="518"/>
      <c r="B95" s="518"/>
      <c r="C95" s="518"/>
      <c r="D95" s="536">
        <f t="shared" si="8"/>
        <v>83</v>
      </c>
      <c r="E95" s="537"/>
      <c r="F95" s="541" t="str">
        <f t="shared" si="6"/>
        <v/>
      </c>
      <c r="G95" s="541"/>
      <c r="H95" s="541"/>
      <c r="I95" s="555"/>
      <c r="J95" s="552"/>
      <c r="K95" s="552"/>
      <c r="L95" s="552"/>
      <c r="M95" s="552"/>
      <c r="N95" s="553"/>
      <c r="O95" s="554"/>
      <c r="P95" s="554"/>
      <c r="Q95" s="572"/>
      <c r="R95" s="573"/>
      <c r="S95" s="568" t="str">
        <f t="shared" si="7"/>
        <v>―</v>
      </c>
      <c r="T95" s="569"/>
      <c r="U95" s="569"/>
      <c r="V95" s="574" t="s">
        <v>166</v>
      </c>
      <c r="W95" s="575"/>
      <c r="X95" s="575"/>
      <c r="Y95" s="575"/>
      <c r="Z95" s="575"/>
      <c r="AA95" s="584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</row>
    <row r="96" ht="13.5" customHeight="1" spans="1:43">
      <c r="A96" s="518"/>
      <c r="B96" s="518"/>
      <c r="C96" s="518"/>
      <c r="D96" s="536">
        <f t="shared" si="8"/>
        <v>84</v>
      </c>
      <c r="E96" s="537"/>
      <c r="F96" s="541" t="str">
        <f t="shared" si="6"/>
        <v/>
      </c>
      <c r="G96" s="541"/>
      <c r="H96" s="541"/>
      <c r="I96" s="555"/>
      <c r="J96" s="552"/>
      <c r="K96" s="552"/>
      <c r="L96" s="552"/>
      <c r="M96" s="552"/>
      <c r="N96" s="553"/>
      <c r="O96" s="554"/>
      <c r="P96" s="554"/>
      <c r="Q96" s="572"/>
      <c r="R96" s="573"/>
      <c r="S96" s="568" t="str">
        <f t="shared" si="7"/>
        <v>―</v>
      </c>
      <c r="T96" s="569"/>
      <c r="U96" s="569"/>
      <c r="V96" s="574" t="s">
        <v>166</v>
      </c>
      <c r="W96" s="575"/>
      <c r="X96" s="575"/>
      <c r="Y96" s="575"/>
      <c r="Z96" s="575"/>
      <c r="AA96" s="584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</row>
    <row r="97" ht="13.5" customHeight="1" spans="1:43">
      <c r="A97" s="518"/>
      <c r="B97" s="518"/>
      <c r="C97" s="518"/>
      <c r="D97" s="536">
        <f t="shared" si="8"/>
        <v>85</v>
      </c>
      <c r="E97" s="537"/>
      <c r="F97" s="541" t="str">
        <f t="shared" si="6"/>
        <v/>
      </c>
      <c r="G97" s="541"/>
      <c r="H97" s="541"/>
      <c r="I97" s="555"/>
      <c r="J97" s="552"/>
      <c r="K97" s="552"/>
      <c r="L97" s="552"/>
      <c r="M97" s="552"/>
      <c r="N97" s="553"/>
      <c r="O97" s="554"/>
      <c r="P97" s="554"/>
      <c r="Q97" s="572"/>
      <c r="R97" s="573"/>
      <c r="S97" s="568" t="str">
        <f t="shared" si="7"/>
        <v>―</v>
      </c>
      <c r="T97" s="569"/>
      <c r="U97" s="569"/>
      <c r="V97" s="574" t="s">
        <v>166</v>
      </c>
      <c r="W97" s="575"/>
      <c r="X97" s="575"/>
      <c r="Y97" s="575"/>
      <c r="Z97" s="575"/>
      <c r="AA97" s="584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</row>
    <row r="98" ht="13.5" customHeight="1" spans="1:43">
      <c r="A98" s="518"/>
      <c r="B98" s="518"/>
      <c r="C98" s="518"/>
      <c r="D98" s="536">
        <f t="shared" si="8"/>
        <v>86</v>
      </c>
      <c r="E98" s="537"/>
      <c r="F98" s="541" t="str">
        <f t="shared" si="6"/>
        <v/>
      </c>
      <c r="G98" s="541"/>
      <c r="H98" s="541"/>
      <c r="I98" s="555"/>
      <c r="J98" s="552"/>
      <c r="K98" s="552"/>
      <c r="L98" s="552"/>
      <c r="M98" s="552"/>
      <c r="N98" s="553"/>
      <c r="O98" s="554"/>
      <c r="P98" s="554"/>
      <c r="Q98" s="572"/>
      <c r="R98" s="573"/>
      <c r="S98" s="568" t="str">
        <f t="shared" si="7"/>
        <v>―</v>
      </c>
      <c r="T98" s="569"/>
      <c r="U98" s="569"/>
      <c r="V98" s="574" t="s">
        <v>166</v>
      </c>
      <c r="W98" s="575"/>
      <c r="X98" s="575"/>
      <c r="Y98" s="575"/>
      <c r="Z98" s="575"/>
      <c r="AA98" s="584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</row>
    <row r="99" ht="13.5" customHeight="1" spans="1:43">
      <c r="A99" s="518"/>
      <c r="B99" s="518"/>
      <c r="C99" s="518"/>
      <c r="D99" s="536">
        <f t="shared" si="8"/>
        <v>87</v>
      </c>
      <c r="E99" s="537"/>
      <c r="F99" s="541" t="str">
        <f t="shared" si="6"/>
        <v/>
      </c>
      <c r="G99" s="541"/>
      <c r="H99" s="541"/>
      <c r="I99" s="555"/>
      <c r="J99" s="552"/>
      <c r="K99" s="552"/>
      <c r="L99" s="552"/>
      <c r="M99" s="552"/>
      <c r="N99" s="553"/>
      <c r="O99" s="554"/>
      <c r="P99" s="554"/>
      <c r="Q99" s="572"/>
      <c r="R99" s="573"/>
      <c r="S99" s="568" t="str">
        <f t="shared" si="7"/>
        <v>―</v>
      </c>
      <c r="T99" s="569"/>
      <c r="U99" s="569"/>
      <c r="V99" s="574" t="s">
        <v>166</v>
      </c>
      <c r="W99" s="575"/>
      <c r="X99" s="575"/>
      <c r="Y99" s="575"/>
      <c r="Z99" s="575"/>
      <c r="AA99" s="584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</row>
    <row r="100" ht="13.5" customHeight="1" spans="1:43">
      <c r="A100" s="518"/>
      <c r="B100" s="518"/>
      <c r="C100" s="518"/>
      <c r="D100" s="536">
        <f t="shared" si="8"/>
        <v>88</v>
      </c>
      <c r="E100" s="537"/>
      <c r="F100" s="541" t="str">
        <f t="shared" si="6"/>
        <v/>
      </c>
      <c r="G100" s="541"/>
      <c r="H100" s="541"/>
      <c r="I100" s="555"/>
      <c r="J100" s="552"/>
      <c r="K100" s="552"/>
      <c r="L100" s="552"/>
      <c r="M100" s="552"/>
      <c r="N100" s="553"/>
      <c r="O100" s="554"/>
      <c r="P100" s="554"/>
      <c r="Q100" s="572"/>
      <c r="R100" s="573"/>
      <c r="S100" s="568" t="str">
        <f t="shared" si="7"/>
        <v>―</v>
      </c>
      <c r="T100" s="569"/>
      <c r="U100" s="569"/>
      <c r="V100" s="574" t="s">
        <v>166</v>
      </c>
      <c r="W100" s="575"/>
      <c r="X100" s="575"/>
      <c r="Y100" s="575"/>
      <c r="Z100" s="575"/>
      <c r="AA100" s="584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</row>
    <row r="101" ht="13.5" customHeight="1" spans="1:43">
      <c r="A101" s="518"/>
      <c r="B101" s="518"/>
      <c r="C101" s="518"/>
      <c r="D101" s="536">
        <f t="shared" si="8"/>
        <v>89</v>
      </c>
      <c r="E101" s="537"/>
      <c r="F101" s="541" t="str">
        <f t="shared" si="6"/>
        <v/>
      </c>
      <c r="G101" s="541"/>
      <c r="H101" s="541"/>
      <c r="I101" s="555"/>
      <c r="J101" s="552"/>
      <c r="K101" s="552"/>
      <c r="L101" s="552"/>
      <c r="M101" s="552"/>
      <c r="N101" s="553"/>
      <c r="O101" s="554"/>
      <c r="P101" s="554"/>
      <c r="Q101" s="572"/>
      <c r="R101" s="573"/>
      <c r="S101" s="568" t="str">
        <f t="shared" si="7"/>
        <v>―</v>
      </c>
      <c r="T101" s="569"/>
      <c r="U101" s="569"/>
      <c r="V101" s="574" t="s">
        <v>166</v>
      </c>
      <c r="W101" s="575"/>
      <c r="X101" s="575"/>
      <c r="Y101" s="575"/>
      <c r="Z101" s="575"/>
      <c r="AA101" s="584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</row>
    <row r="102" ht="13.5" customHeight="1" spans="1:43">
      <c r="A102" s="518"/>
      <c r="B102" s="518"/>
      <c r="C102" s="518"/>
      <c r="D102" s="536">
        <f t="shared" si="8"/>
        <v>90</v>
      </c>
      <c r="E102" s="537"/>
      <c r="F102" s="541" t="str">
        <f t="shared" si="6"/>
        <v/>
      </c>
      <c r="G102" s="541"/>
      <c r="H102" s="541"/>
      <c r="I102" s="555"/>
      <c r="J102" s="552"/>
      <c r="K102" s="552"/>
      <c r="L102" s="552"/>
      <c r="M102" s="552"/>
      <c r="N102" s="553"/>
      <c r="O102" s="554"/>
      <c r="P102" s="554"/>
      <c r="Q102" s="572"/>
      <c r="R102" s="573"/>
      <c r="S102" s="568" t="str">
        <f t="shared" si="7"/>
        <v>―</v>
      </c>
      <c r="T102" s="569"/>
      <c r="U102" s="569"/>
      <c r="V102" s="574" t="s">
        <v>166</v>
      </c>
      <c r="W102" s="575"/>
      <c r="X102" s="575"/>
      <c r="Y102" s="575"/>
      <c r="Z102" s="575"/>
      <c r="AA102" s="584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</row>
    <row r="103" ht="13.5" customHeight="1" spans="1:43">
      <c r="A103" s="518"/>
      <c r="B103" s="518"/>
      <c r="C103" s="518"/>
      <c r="D103" s="536">
        <f t="shared" si="8"/>
        <v>91</v>
      </c>
      <c r="E103" s="537"/>
      <c r="F103" s="541" t="str">
        <f t="shared" si="6"/>
        <v/>
      </c>
      <c r="G103" s="541"/>
      <c r="H103" s="541"/>
      <c r="I103" s="555"/>
      <c r="J103" s="552"/>
      <c r="K103" s="552"/>
      <c r="L103" s="552"/>
      <c r="M103" s="552"/>
      <c r="N103" s="553"/>
      <c r="O103" s="554"/>
      <c r="P103" s="554"/>
      <c r="Q103" s="572"/>
      <c r="R103" s="573"/>
      <c r="S103" s="568" t="str">
        <f t="shared" si="7"/>
        <v>―</v>
      </c>
      <c r="T103" s="569"/>
      <c r="U103" s="569"/>
      <c r="V103" s="574" t="s">
        <v>166</v>
      </c>
      <c r="W103" s="575"/>
      <c r="X103" s="575"/>
      <c r="Y103" s="575"/>
      <c r="Z103" s="575"/>
      <c r="AA103" s="584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</row>
    <row r="104" ht="13.5" customHeight="1" spans="1:43">
      <c r="A104" s="518"/>
      <c r="B104" s="518"/>
      <c r="C104" s="518"/>
      <c r="D104" s="536">
        <f t="shared" si="8"/>
        <v>92</v>
      </c>
      <c r="E104" s="537"/>
      <c r="F104" s="541" t="str">
        <f t="shared" si="6"/>
        <v/>
      </c>
      <c r="G104" s="541"/>
      <c r="H104" s="541"/>
      <c r="I104" s="555"/>
      <c r="J104" s="552"/>
      <c r="K104" s="552"/>
      <c r="L104" s="552"/>
      <c r="M104" s="552"/>
      <c r="N104" s="553"/>
      <c r="O104" s="554"/>
      <c r="P104" s="554"/>
      <c r="Q104" s="572"/>
      <c r="R104" s="573"/>
      <c r="S104" s="568" t="str">
        <f t="shared" si="7"/>
        <v>―</v>
      </c>
      <c r="T104" s="569"/>
      <c r="U104" s="569"/>
      <c r="V104" s="574" t="s">
        <v>166</v>
      </c>
      <c r="W104" s="575"/>
      <c r="X104" s="575"/>
      <c r="Y104" s="575"/>
      <c r="Z104" s="575"/>
      <c r="AA104" s="584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</row>
    <row r="105" ht="13.5" customHeight="1" spans="1:43">
      <c r="A105" s="518"/>
      <c r="B105" s="518"/>
      <c r="C105" s="518"/>
      <c r="D105" s="536">
        <f t="shared" si="8"/>
        <v>93</v>
      </c>
      <c r="E105" s="537"/>
      <c r="F105" s="541" t="str">
        <f t="shared" si="6"/>
        <v/>
      </c>
      <c r="G105" s="541"/>
      <c r="H105" s="541"/>
      <c r="I105" s="555"/>
      <c r="J105" s="552"/>
      <c r="K105" s="552"/>
      <c r="L105" s="552"/>
      <c r="M105" s="552"/>
      <c r="N105" s="553"/>
      <c r="O105" s="554"/>
      <c r="P105" s="554"/>
      <c r="Q105" s="572"/>
      <c r="R105" s="573"/>
      <c r="S105" s="568" t="str">
        <f t="shared" si="7"/>
        <v>―</v>
      </c>
      <c r="T105" s="569"/>
      <c r="U105" s="569"/>
      <c r="V105" s="574" t="s">
        <v>166</v>
      </c>
      <c r="W105" s="575"/>
      <c r="X105" s="575"/>
      <c r="Y105" s="575"/>
      <c r="Z105" s="575"/>
      <c r="AA105" s="584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</row>
    <row r="106" ht="13.5" customHeight="1" spans="1:43">
      <c r="A106" s="518"/>
      <c r="B106" s="518"/>
      <c r="C106" s="518"/>
      <c r="D106" s="536">
        <f t="shared" si="8"/>
        <v>94</v>
      </c>
      <c r="E106" s="537"/>
      <c r="F106" s="541" t="str">
        <f t="shared" si="6"/>
        <v/>
      </c>
      <c r="G106" s="541"/>
      <c r="H106" s="541"/>
      <c r="I106" s="555"/>
      <c r="J106" s="552"/>
      <c r="K106" s="552"/>
      <c r="L106" s="552"/>
      <c r="M106" s="552"/>
      <c r="N106" s="553"/>
      <c r="O106" s="554"/>
      <c r="P106" s="554"/>
      <c r="Q106" s="572"/>
      <c r="R106" s="573"/>
      <c r="S106" s="568" t="str">
        <f t="shared" si="7"/>
        <v>―</v>
      </c>
      <c r="T106" s="569"/>
      <c r="U106" s="569"/>
      <c r="V106" s="574" t="s">
        <v>166</v>
      </c>
      <c r="W106" s="575"/>
      <c r="X106" s="575"/>
      <c r="Y106" s="575"/>
      <c r="Z106" s="575"/>
      <c r="AA106" s="584"/>
      <c r="AB106" s="518"/>
      <c r="AC106" s="518"/>
      <c r="AD106" s="518"/>
      <c r="AE106" s="518"/>
      <c r="AF106" s="518"/>
      <c r="AG106" s="518"/>
      <c r="AH106" s="518"/>
      <c r="AI106" s="518"/>
      <c r="AJ106" s="518"/>
      <c r="AK106" s="518"/>
      <c r="AL106" s="518"/>
      <c r="AM106" s="518"/>
      <c r="AN106" s="518"/>
      <c r="AO106" s="518"/>
      <c r="AP106" s="518"/>
      <c r="AQ106" s="518"/>
    </row>
    <row r="107" ht="13.5" customHeight="1" spans="1:43">
      <c r="A107" s="518"/>
      <c r="B107" s="518"/>
      <c r="C107" s="518"/>
      <c r="D107" s="536">
        <f t="shared" si="8"/>
        <v>95</v>
      </c>
      <c r="E107" s="537"/>
      <c r="F107" s="541" t="str">
        <f t="shared" si="6"/>
        <v/>
      </c>
      <c r="G107" s="541"/>
      <c r="H107" s="541"/>
      <c r="I107" s="555"/>
      <c r="J107" s="552"/>
      <c r="K107" s="552"/>
      <c r="L107" s="552"/>
      <c r="M107" s="552"/>
      <c r="N107" s="553"/>
      <c r="O107" s="554"/>
      <c r="P107" s="554"/>
      <c r="Q107" s="572"/>
      <c r="R107" s="573"/>
      <c r="S107" s="568" t="str">
        <f t="shared" si="7"/>
        <v>―</v>
      </c>
      <c r="T107" s="569"/>
      <c r="U107" s="569"/>
      <c r="V107" s="574" t="s">
        <v>166</v>
      </c>
      <c r="W107" s="575"/>
      <c r="X107" s="575"/>
      <c r="Y107" s="575"/>
      <c r="Z107" s="575"/>
      <c r="AA107" s="584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8"/>
      <c r="AL107" s="518"/>
      <c r="AM107" s="518"/>
      <c r="AN107" s="518"/>
      <c r="AO107" s="518"/>
      <c r="AP107" s="518"/>
      <c r="AQ107" s="518"/>
    </row>
    <row r="108" ht="13.5" customHeight="1" spans="1:43">
      <c r="A108" s="518"/>
      <c r="B108" s="518"/>
      <c r="C108" s="518"/>
      <c r="D108" s="536">
        <f t="shared" si="8"/>
        <v>96</v>
      </c>
      <c r="E108" s="537"/>
      <c r="F108" s="541" t="str">
        <f t="shared" si="6"/>
        <v/>
      </c>
      <c r="G108" s="541"/>
      <c r="H108" s="541"/>
      <c r="I108" s="555"/>
      <c r="J108" s="552"/>
      <c r="K108" s="552"/>
      <c r="L108" s="552"/>
      <c r="M108" s="552"/>
      <c r="N108" s="553"/>
      <c r="O108" s="554"/>
      <c r="P108" s="554"/>
      <c r="Q108" s="572"/>
      <c r="R108" s="573"/>
      <c r="S108" s="568" t="str">
        <f t="shared" si="7"/>
        <v>―</v>
      </c>
      <c r="T108" s="569"/>
      <c r="U108" s="569"/>
      <c r="V108" s="574" t="s">
        <v>166</v>
      </c>
      <c r="W108" s="575"/>
      <c r="X108" s="575"/>
      <c r="Y108" s="575"/>
      <c r="Z108" s="575"/>
      <c r="AA108" s="584"/>
      <c r="AB108" s="518"/>
      <c r="AC108" s="518"/>
      <c r="AD108" s="518"/>
      <c r="AE108" s="518"/>
      <c r="AF108" s="518"/>
      <c r="AG108" s="518"/>
      <c r="AH108" s="518"/>
      <c r="AI108" s="518"/>
      <c r="AJ108" s="518"/>
      <c r="AK108" s="518"/>
      <c r="AL108" s="518"/>
      <c r="AM108" s="518"/>
      <c r="AN108" s="518"/>
      <c r="AO108" s="518"/>
      <c r="AP108" s="518"/>
      <c r="AQ108" s="518"/>
    </row>
    <row r="109" ht="13.5" customHeight="1" spans="1:43">
      <c r="A109" s="518"/>
      <c r="B109" s="518"/>
      <c r="C109" s="518"/>
      <c r="D109" s="536">
        <f t="shared" si="8"/>
        <v>97</v>
      </c>
      <c r="E109" s="537"/>
      <c r="F109" s="541" t="str">
        <f t="shared" ref="F109:F140" si="9">IF(I109="","",IF(O109="―","【※選択】",IF(Q109="―","【※選択】","【入力済】")))</f>
        <v/>
      </c>
      <c r="G109" s="541"/>
      <c r="H109" s="541"/>
      <c r="I109" s="555"/>
      <c r="J109" s="552"/>
      <c r="K109" s="552"/>
      <c r="L109" s="552"/>
      <c r="M109" s="552"/>
      <c r="N109" s="553"/>
      <c r="O109" s="554"/>
      <c r="P109" s="554"/>
      <c r="Q109" s="572"/>
      <c r="R109" s="573"/>
      <c r="S109" s="568" t="str">
        <f t="shared" ref="S109:S140" si="10">IF(I109="","―",IF($L$9="４．選択をして掲載する",IF(V109="―","【※選択】","【入力済】"),"【入力済】"))</f>
        <v>―</v>
      </c>
      <c r="T109" s="569"/>
      <c r="U109" s="569"/>
      <c r="V109" s="574" t="s">
        <v>166</v>
      </c>
      <c r="W109" s="575"/>
      <c r="X109" s="575"/>
      <c r="Y109" s="575"/>
      <c r="Z109" s="575"/>
      <c r="AA109" s="584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</row>
    <row r="110" ht="13.5" customHeight="1" spans="1:43">
      <c r="A110" s="518"/>
      <c r="B110" s="518"/>
      <c r="C110" s="518"/>
      <c r="D110" s="536">
        <f t="shared" ref="D110:D141" si="11">D109+1</f>
        <v>98</v>
      </c>
      <c r="E110" s="537"/>
      <c r="F110" s="541" t="str">
        <f t="shared" si="9"/>
        <v/>
      </c>
      <c r="G110" s="541"/>
      <c r="H110" s="541"/>
      <c r="I110" s="555"/>
      <c r="J110" s="552"/>
      <c r="K110" s="552"/>
      <c r="L110" s="552"/>
      <c r="M110" s="552"/>
      <c r="N110" s="553"/>
      <c r="O110" s="554"/>
      <c r="P110" s="554"/>
      <c r="Q110" s="572"/>
      <c r="R110" s="573"/>
      <c r="S110" s="568" t="str">
        <f t="shared" si="10"/>
        <v>―</v>
      </c>
      <c r="T110" s="569"/>
      <c r="U110" s="569"/>
      <c r="V110" s="574" t="s">
        <v>166</v>
      </c>
      <c r="W110" s="575"/>
      <c r="X110" s="575"/>
      <c r="Y110" s="575"/>
      <c r="Z110" s="575"/>
      <c r="AA110" s="584"/>
      <c r="AB110" s="518"/>
      <c r="AC110" s="518"/>
      <c r="AD110" s="518"/>
      <c r="AE110" s="518"/>
      <c r="AF110" s="518"/>
      <c r="AG110" s="518"/>
      <c r="AH110" s="518"/>
      <c r="AI110" s="518"/>
      <c r="AJ110" s="518"/>
      <c r="AK110" s="518"/>
      <c r="AL110" s="518"/>
      <c r="AM110" s="518"/>
      <c r="AN110" s="518"/>
      <c r="AO110" s="518"/>
      <c r="AP110" s="518"/>
      <c r="AQ110" s="518"/>
    </row>
    <row r="111" ht="13.5" customHeight="1" spans="1:43">
      <c r="A111" s="518"/>
      <c r="B111" s="518"/>
      <c r="C111" s="518"/>
      <c r="D111" s="536">
        <f t="shared" si="11"/>
        <v>99</v>
      </c>
      <c r="E111" s="537"/>
      <c r="F111" s="541" t="str">
        <f t="shared" si="9"/>
        <v/>
      </c>
      <c r="G111" s="541"/>
      <c r="H111" s="541"/>
      <c r="I111" s="555"/>
      <c r="J111" s="552"/>
      <c r="K111" s="552"/>
      <c r="L111" s="552"/>
      <c r="M111" s="552"/>
      <c r="N111" s="553"/>
      <c r="O111" s="554"/>
      <c r="P111" s="554"/>
      <c r="Q111" s="572"/>
      <c r="R111" s="573"/>
      <c r="S111" s="568" t="str">
        <f t="shared" si="10"/>
        <v>―</v>
      </c>
      <c r="T111" s="569"/>
      <c r="U111" s="569"/>
      <c r="V111" s="574" t="s">
        <v>166</v>
      </c>
      <c r="W111" s="575"/>
      <c r="X111" s="575"/>
      <c r="Y111" s="575"/>
      <c r="Z111" s="575"/>
      <c r="AA111" s="584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8"/>
      <c r="AL111" s="518"/>
      <c r="AM111" s="518"/>
      <c r="AN111" s="518"/>
      <c r="AO111" s="518"/>
      <c r="AP111" s="518"/>
      <c r="AQ111" s="518"/>
    </row>
    <row r="112" ht="13.5" customHeight="1" spans="1:43">
      <c r="A112" s="518"/>
      <c r="B112" s="518"/>
      <c r="C112" s="518"/>
      <c r="D112" s="536">
        <f t="shared" si="11"/>
        <v>100</v>
      </c>
      <c r="E112" s="537"/>
      <c r="F112" s="541" t="str">
        <f t="shared" si="9"/>
        <v/>
      </c>
      <c r="G112" s="541"/>
      <c r="H112" s="541"/>
      <c r="I112" s="555"/>
      <c r="J112" s="552"/>
      <c r="K112" s="552"/>
      <c r="L112" s="552"/>
      <c r="M112" s="552"/>
      <c r="N112" s="553"/>
      <c r="O112" s="554"/>
      <c r="P112" s="554"/>
      <c r="Q112" s="572"/>
      <c r="R112" s="573"/>
      <c r="S112" s="568" t="str">
        <f t="shared" si="10"/>
        <v>―</v>
      </c>
      <c r="T112" s="569"/>
      <c r="U112" s="569"/>
      <c r="V112" s="574" t="s">
        <v>166</v>
      </c>
      <c r="W112" s="575"/>
      <c r="X112" s="575"/>
      <c r="Y112" s="575"/>
      <c r="Z112" s="575"/>
      <c r="AA112" s="584"/>
      <c r="AB112" s="518"/>
      <c r="AC112" s="518"/>
      <c r="AD112" s="518"/>
      <c r="AE112" s="518"/>
      <c r="AF112" s="518"/>
      <c r="AG112" s="518"/>
      <c r="AH112" s="518"/>
      <c r="AI112" s="518"/>
      <c r="AJ112" s="518"/>
      <c r="AK112" s="518"/>
      <c r="AL112" s="518"/>
      <c r="AM112" s="518"/>
      <c r="AN112" s="518"/>
      <c r="AO112" s="518"/>
      <c r="AP112" s="518"/>
      <c r="AQ112" s="518"/>
    </row>
    <row r="113" ht="13.5" customHeight="1" spans="1:43">
      <c r="A113" s="518"/>
      <c r="B113" s="518"/>
      <c r="C113" s="518"/>
      <c r="D113" s="536">
        <f t="shared" si="11"/>
        <v>101</v>
      </c>
      <c r="E113" s="537"/>
      <c r="F113" s="541" t="str">
        <f t="shared" si="9"/>
        <v/>
      </c>
      <c r="G113" s="541"/>
      <c r="H113" s="541"/>
      <c r="I113" s="555"/>
      <c r="J113" s="552"/>
      <c r="K113" s="552"/>
      <c r="L113" s="552"/>
      <c r="M113" s="552"/>
      <c r="N113" s="553"/>
      <c r="O113" s="554"/>
      <c r="P113" s="554"/>
      <c r="Q113" s="572"/>
      <c r="R113" s="573"/>
      <c r="S113" s="568" t="str">
        <f t="shared" si="10"/>
        <v>―</v>
      </c>
      <c r="T113" s="569"/>
      <c r="U113" s="569"/>
      <c r="V113" s="574" t="s">
        <v>166</v>
      </c>
      <c r="W113" s="575"/>
      <c r="X113" s="575"/>
      <c r="Y113" s="575"/>
      <c r="Z113" s="575"/>
      <c r="AA113" s="584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8"/>
      <c r="AP113" s="518"/>
      <c r="AQ113" s="518"/>
    </row>
    <row r="114" ht="13.5" customHeight="1" spans="1:43">
      <c r="A114" s="518"/>
      <c r="B114" s="518"/>
      <c r="C114" s="518"/>
      <c r="D114" s="536">
        <f t="shared" si="11"/>
        <v>102</v>
      </c>
      <c r="E114" s="537"/>
      <c r="F114" s="541" t="str">
        <f t="shared" si="9"/>
        <v/>
      </c>
      <c r="G114" s="541"/>
      <c r="H114" s="541"/>
      <c r="I114" s="555"/>
      <c r="J114" s="552"/>
      <c r="K114" s="552"/>
      <c r="L114" s="552"/>
      <c r="M114" s="552"/>
      <c r="N114" s="553"/>
      <c r="O114" s="554"/>
      <c r="P114" s="554"/>
      <c r="Q114" s="572"/>
      <c r="R114" s="573"/>
      <c r="S114" s="568" t="str">
        <f t="shared" si="10"/>
        <v>―</v>
      </c>
      <c r="T114" s="569"/>
      <c r="U114" s="569"/>
      <c r="V114" s="574" t="s">
        <v>166</v>
      </c>
      <c r="W114" s="575"/>
      <c r="X114" s="575"/>
      <c r="Y114" s="575"/>
      <c r="Z114" s="575"/>
      <c r="AA114" s="584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</row>
    <row r="115" ht="13.5" customHeight="1" spans="1:43">
      <c r="A115" s="518"/>
      <c r="B115" s="518"/>
      <c r="C115" s="518"/>
      <c r="D115" s="536">
        <f t="shared" si="11"/>
        <v>103</v>
      </c>
      <c r="E115" s="537"/>
      <c r="F115" s="541" t="str">
        <f t="shared" si="9"/>
        <v/>
      </c>
      <c r="G115" s="541"/>
      <c r="H115" s="541"/>
      <c r="I115" s="555"/>
      <c r="J115" s="552"/>
      <c r="K115" s="552"/>
      <c r="L115" s="552"/>
      <c r="M115" s="552"/>
      <c r="N115" s="553"/>
      <c r="O115" s="554"/>
      <c r="P115" s="554"/>
      <c r="Q115" s="572"/>
      <c r="R115" s="573"/>
      <c r="S115" s="568" t="str">
        <f t="shared" si="10"/>
        <v>―</v>
      </c>
      <c r="T115" s="569"/>
      <c r="U115" s="569"/>
      <c r="V115" s="574" t="s">
        <v>166</v>
      </c>
      <c r="W115" s="575"/>
      <c r="X115" s="575"/>
      <c r="Y115" s="575"/>
      <c r="Z115" s="575"/>
      <c r="AA115" s="584"/>
      <c r="AB115" s="518"/>
      <c r="AC115" s="518"/>
      <c r="AD115" s="518"/>
      <c r="AE115" s="518"/>
      <c r="AF115" s="518"/>
      <c r="AG115" s="518"/>
      <c r="AH115" s="518"/>
      <c r="AI115" s="518"/>
      <c r="AJ115" s="518"/>
      <c r="AK115" s="518"/>
      <c r="AL115" s="518"/>
      <c r="AM115" s="518"/>
      <c r="AN115" s="518"/>
      <c r="AO115" s="518"/>
      <c r="AP115" s="518"/>
      <c r="AQ115" s="518"/>
    </row>
    <row r="116" ht="13.5" customHeight="1" spans="1:43">
      <c r="A116" s="518"/>
      <c r="B116" s="518"/>
      <c r="C116" s="518"/>
      <c r="D116" s="536">
        <f t="shared" si="11"/>
        <v>104</v>
      </c>
      <c r="E116" s="537"/>
      <c r="F116" s="541" t="str">
        <f t="shared" si="9"/>
        <v/>
      </c>
      <c r="G116" s="541"/>
      <c r="H116" s="541"/>
      <c r="I116" s="555"/>
      <c r="J116" s="552"/>
      <c r="K116" s="552"/>
      <c r="L116" s="552"/>
      <c r="M116" s="552"/>
      <c r="N116" s="553"/>
      <c r="O116" s="554"/>
      <c r="P116" s="554"/>
      <c r="Q116" s="572"/>
      <c r="R116" s="573"/>
      <c r="S116" s="568" t="str">
        <f t="shared" si="10"/>
        <v>―</v>
      </c>
      <c r="T116" s="569"/>
      <c r="U116" s="569"/>
      <c r="V116" s="574" t="s">
        <v>166</v>
      </c>
      <c r="W116" s="575"/>
      <c r="X116" s="575"/>
      <c r="Y116" s="575"/>
      <c r="Z116" s="575"/>
      <c r="AA116" s="584"/>
      <c r="AB116" s="518"/>
      <c r="AC116" s="518"/>
      <c r="AD116" s="518"/>
      <c r="AE116" s="518"/>
      <c r="AF116" s="518"/>
      <c r="AG116" s="518"/>
      <c r="AH116" s="518"/>
      <c r="AI116" s="518"/>
      <c r="AJ116" s="518"/>
      <c r="AK116" s="518"/>
      <c r="AL116" s="518"/>
      <c r="AM116" s="518"/>
      <c r="AN116" s="518"/>
      <c r="AO116" s="518"/>
      <c r="AP116" s="518"/>
      <c r="AQ116" s="518"/>
    </row>
    <row r="117" ht="13.5" customHeight="1" spans="1:43">
      <c r="A117" s="518"/>
      <c r="B117" s="518"/>
      <c r="C117" s="518"/>
      <c r="D117" s="536">
        <f t="shared" si="11"/>
        <v>105</v>
      </c>
      <c r="E117" s="537"/>
      <c r="F117" s="541" t="str">
        <f t="shared" si="9"/>
        <v/>
      </c>
      <c r="G117" s="541"/>
      <c r="H117" s="541"/>
      <c r="I117" s="555"/>
      <c r="J117" s="552"/>
      <c r="K117" s="552"/>
      <c r="L117" s="552"/>
      <c r="M117" s="552"/>
      <c r="N117" s="553"/>
      <c r="O117" s="554"/>
      <c r="P117" s="554"/>
      <c r="Q117" s="572"/>
      <c r="R117" s="573"/>
      <c r="S117" s="568" t="str">
        <f t="shared" si="10"/>
        <v>―</v>
      </c>
      <c r="T117" s="569"/>
      <c r="U117" s="569"/>
      <c r="V117" s="574" t="s">
        <v>166</v>
      </c>
      <c r="W117" s="575"/>
      <c r="X117" s="575"/>
      <c r="Y117" s="575"/>
      <c r="Z117" s="575"/>
      <c r="AA117" s="584"/>
      <c r="AB117" s="518"/>
      <c r="AC117" s="518"/>
      <c r="AD117" s="518"/>
      <c r="AE117" s="518"/>
      <c r="AF117" s="518"/>
      <c r="AG117" s="518"/>
      <c r="AH117" s="518"/>
      <c r="AI117" s="518"/>
      <c r="AJ117" s="518"/>
      <c r="AK117" s="518"/>
      <c r="AL117" s="518"/>
      <c r="AM117" s="518"/>
      <c r="AN117" s="518"/>
      <c r="AO117" s="518"/>
      <c r="AP117" s="518"/>
      <c r="AQ117" s="518"/>
    </row>
    <row r="118" ht="13.5" customHeight="1" spans="1:43">
      <c r="A118" s="518"/>
      <c r="B118" s="518"/>
      <c r="C118" s="518"/>
      <c r="D118" s="536">
        <f t="shared" si="11"/>
        <v>106</v>
      </c>
      <c r="E118" s="537"/>
      <c r="F118" s="541" t="str">
        <f t="shared" si="9"/>
        <v/>
      </c>
      <c r="G118" s="541"/>
      <c r="H118" s="541"/>
      <c r="I118" s="555"/>
      <c r="J118" s="552"/>
      <c r="K118" s="552"/>
      <c r="L118" s="552"/>
      <c r="M118" s="552"/>
      <c r="N118" s="553"/>
      <c r="O118" s="554"/>
      <c r="P118" s="554"/>
      <c r="Q118" s="572"/>
      <c r="R118" s="573"/>
      <c r="S118" s="568" t="str">
        <f t="shared" si="10"/>
        <v>―</v>
      </c>
      <c r="T118" s="569"/>
      <c r="U118" s="569"/>
      <c r="V118" s="574" t="s">
        <v>166</v>
      </c>
      <c r="W118" s="575"/>
      <c r="X118" s="575"/>
      <c r="Y118" s="575"/>
      <c r="Z118" s="575"/>
      <c r="AA118" s="584"/>
      <c r="AB118" s="518"/>
      <c r="AC118" s="518"/>
      <c r="AD118" s="518"/>
      <c r="AE118" s="518"/>
      <c r="AF118" s="518"/>
      <c r="AG118" s="518"/>
      <c r="AH118" s="518"/>
      <c r="AI118" s="518"/>
      <c r="AJ118" s="518"/>
      <c r="AK118" s="518"/>
      <c r="AL118" s="518"/>
      <c r="AM118" s="518"/>
      <c r="AN118" s="518"/>
      <c r="AO118" s="518"/>
      <c r="AP118" s="518"/>
      <c r="AQ118" s="518"/>
    </row>
    <row r="119" ht="13.5" customHeight="1" spans="1:43">
      <c r="A119" s="518"/>
      <c r="B119" s="518"/>
      <c r="C119" s="518"/>
      <c r="D119" s="536">
        <f t="shared" si="11"/>
        <v>107</v>
      </c>
      <c r="E119" s="537"/>
      <c r="F119" s="541" t="str">
        <f t="shared" si="9"/>
        <v/>
      </c>
      <c r="G119" s="541"/>
      <c r="H119" s="541"/>
      <c r="I119" s="555"/>
      <c r="J119" s="552"/>
      <c r="K119" s="552"/>
      <c r="L119" s="552"/>
      <c r="M119" s="552"/>
      <c r="N119" s="553"/>
      <c r="O119" s="554"/>
      <c r="P119" s="554"/>
      <c r="Q119" s="572"/>
      <c r="R119" s="573"/>
      <c r="S119" s="568" t="str">
        <f t="shared" si="10"/>
        <v>―</v>
      </c>
      <c r="T119" s="569"/>
      <c r="U119" s="569"/>
      <c r="V119" s="574" t="s">
        <v>166</v>
      </c>
      <c r="W119" s="575"/>
      <c r="X119" s="575"/>
      <c r="Y119" s="575"/>
      <c r="Z119" s="575"/>
      <c r="AA119" s="584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</row>
    <row r="120" ht="13.5" customHeight="1" spans="1:43">
      <c r="A120" s="518"/>
      <c r="B120" s="518"/>
      <c r="C120" s="518"/>
      <c r="D120" s="536">
        <f t="shared" si="11"/>
        <v>108</v>
      </c>
      <c r="E120" s="537"/>
      <c r="F120" s="541" t="str">
        <f t="shared" si="9"/>
        <v/>
      </c>
      <c r="G120" s="541"/>
      <c r="H120" s="541"/>
      <c r="I120" s="555"/>
      <c r="J120" s="552"/>
      <c r="K120" s="552"/>
      <c r="L120" s="552"/>
      <c r="M120" s="552"/>
      <c r="N120" s="553"/>
      <c r="O120" s="554"/>
      <c r="P120" s="554"/>
      <c r="Q120" s="572"/>
      <c r="R120" s="573"/>
      <c r="S120" s="568" t="str">
        <f t="shared" si="10"/>
        <v>―</v>
      </c>
      <c r="T120" s="569"/>
      <c r="U120" s="569"/>
      <c r="V120" s="574" t="s">
        <v>166</v>
      </c>
      <c r="W120" s="575"/>
      <c r="X120" s="575"/>
      <c r="Y120" s="575"/>
      <c r="Z120" s="575"/>
      <c r="AA120" s="584"/>
      <c r="AB120" s="518"/>
      <c r="AC120" s="518"/>
      <c r="AD120" s="518"/>
      <c r="AE120" s="518"/>
      <c r="AF120" s="518"/>
      <c r="AG120" s="518"/>
      <c r="AH120" s="518"/>
      <c r="AI120" s="518"/>
      <c r="AJ120" s="518"/>
      <c r="AK120" s="518"/>
      <c r="AL120" s="518"/>
      <c r="AM120" s="518"/>
      <c r="AN120" s="518"/>
      <c r="AO120" s="518"/>
      <c r="AP120" s="518"/>
      <c r="AQ120" s="518"/>
    </row>
    <row r="121" ht="13.5" customHeight="1" spans="1:43">
      <c r="A121" s="518"/>
      <c r="B121" s="518"/>
      <c r="C121" s="518"/>
      <c r="D121" s="536">
        <f t="shared" si="11"/>
        <v>109</v>
      </c>
      <c r="E121" s="537"/>
      <c r="F121" s="541" t="str">
        <f t="shared" si="9"/>
        <v/>
      </c>
      <c r="G121" s="541"/>
      <c r="H121" s="541"/>
      <c r="I121" s="555"/>
      <c r="J121" s="552"/>
      <c r="K121" s="552"/>
      <c r="L121" s="552"/>
      <c r="M121" s="552"/>
      <c r="N121" s="553"/>
      <c r="O121" s="554"/>
      <c r="P121" s="554"/>
      <c r="Q121" s="572"/>
      <c r="R121" s="573"/>
      <c r="S121" s="568" t="str">
        <f t="shared" si="10"/>
        <v>―</v>
      </c>
      <c r="T121" s="569"/>
      <c r="U121" s="569"/>
      <c r="V121" s="574" t="s">
        <v>166</v>
      </c>
      <c r="W121" s="575"/>
      <c r="X121" s="575"/>
      <c r="Y121" s="575"/>
      <c r="Z121" s="575"/>
      <c r="AA121" s="584"/>
      <c r="AB121" s="518"/>
      <c r="AC121" s="518"/>
      <c r="AD121" s="518"/>
      <c r="AE121" s="518"/>
      <c r="AF121" s="518"/>
      <c r="AG121" s="518"/>
      <c r="AH121" s="518"/>
      <c r="AI121" s="518"/>
      <c r="AJ121" s="518"/>
      <c r="AK121" s="518"/>
      <c r="AL121" s="518"/>
      <c r="AM121" s="518"/>
      <c r="AN121" s="518"/>
      <c r="AO121" s="518"/>
      <c r="AP121" s="518"/>
      <c r="AQ121" s="518"/>
    </row>
    <row r="122" ht="13.5" customHeight="1" spans="1:43">
      <c r="A122" s="518"/>
      <c r="B122" s="518"/>
      <c r="C122" s="518"/>
      <c r="D122" s="536">
        <f t="shared" si="11"/>
        <v>110</v>
      </c>
      <c r="E122" s="537"/>
      <c r="F122" s="541" t="str">
        <f t="shared" si="9"/>
        <v/>
      </c>
      <c r="G122" s="541"/>
      <c r="H122" s="541"/>
      <c r="I122" s="555"/>
      <c r="J122" s="552"/>
      <c r="K122" s="552"/>
      <c r="L122" s="552"/>
      <c r="M122" s="552"/>
      <c r="N122" s="553"/>
      <c r="O122" s="554"/>
      <c r="P122" s="554"/>
      <c r="Q122" s="572"/>
      <c r="R122" s="573"/>
      <c r="S122" s="568" t="str">
        <f t="shared" si="10"/>
        <v>―</v>
      </c>
      <c r="T122" s="569"/>
      <c r="U122" s="569"/>
      <c r="V122" s="574" t="s">
        <v>166</v>
      </c>
      <c r="W122" s="575"/>
      <c r="X122" s="575"/>
      <c r="Y122" s="575"/>
      <c r="Z122" s="575"/>
      <c r="AA122" s="584"/>
      <c r="AB122" s="518"/>
      <c r="AC122" s="518"/>
      <c r="AD122" s="518"/>
      <c r="AE122" s="518"/>
      <c r="AF122" s="518"/>
      <c r="AG122" s="518"/>
      <c r="AH122" s="518"/>
      <c r="AI122" s="518"/>
      <c r="AJ122" s="518"/>
      <c r="AK122" s="518"/>
      <c r="AL122" s="518"/>
      <c r="AM122" s="518"/>
      <c r="AN122" s="518"/>
      <c r="AO122" s="518"/>
      <c r="AP122" s="518"/>
      <c r="AQ122" s="518"/>
    </row>
    <row r="123" ht="13.5" customHeight="1" spans="1:43">
      <c r="A123" s="518"/>
      <c r="B123" s="518"/>
      <c r="C123" s="518"/>
      <c r="D123" s="536">
        <f t="shared" si="11"/>
        <v>111</v>
      </c>
      <c r="E123" s="537"/>
      <c r="F123" s="541" t="str">
        <f t="shared" si="9"/>
        <v/>
      </c>
      <c r="G123" s="541"/>
      <c r="H123" s="541"/>
      <c r="I123" s="555"/>
      <c r="J123" s="552"/>
      <c r="K123" s="552"/>
      <c r="L123" s="552"/>
      <c r="M123" s="552"/>
      <c r="N123" s="553"/>
      <c r="O123" s="554"/>
      <c r="P123" s="554"/>
      <c r="Q123" s="572"/>
      <c r="R123" s="573"/>
      <c r="S123" s="568" t="str">
        <f t="shared" si="10"/>
        <v>―</v>
      </c>
      <c r="T123" s="569"/>
      <c r="U123" s="569"/>
      <c r="V123" s="574" t="s">
        <v>166</v>
      </c>
      <c r="W123" s="575"/>
      <c r="X123" s="575"/>
      <c r="Y123" s="575"/>
      <c r="Z123" s="575"/>
      <c r="AA123" s="584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518"/>
      <c r="AL123" s="518"/>
      <c r="AM123" s="518"/>
      <c r="AN123" s="518"/>
      <c r="AO123" s="518"/>
      <c r="AP123" s="518"/>
      <c r="AQ123" s="518"/>
    </row>
    <row r="124" ht="13.5" customHeight="1" spans="1:43">
      <c r="A124" s="518"/>
      <c r="B124" s="518"/>
      <c r="C124" s="518"/>
      <c r="D124" s="536">
        <f t="shared" si="11"/>
        <v>112</v>
      </c>
      <c r="E124" s="537"/>
      <c r="F124" s="541" t="str">
        <f t="shared" si="9"/>
        <v/>
      </c>
      <c r="G124" s="541"/>
      <c r="H124" s="541"/>
      <c r="I124" s="555"/>
      <c r="J124" s="552"/>
      <c r="K124" s="552"/>
      <c r="L124" s="552"/>
      <c r="M124" s="552"/>
      <c r="N124" s="553"/>
      <c r="O124" s="554"/>
      <c r="P124" s="554"/>
      <c r="Q124" s="572"/>
      <c r="R124" s="573"/>
      <c r="S124" s="568" t="str">
        <f t="shared" si="10"/>
        <v>―</v>
      </c>
      <c r="T124" s="569"/>
      <c r="U124" s="569"/>
      <c r="V124" s="574" t="s">
        <v>166</v>
      </c>
      <c r="W124" s="575"/>
      <c r="X124" s="575"/>
      <c r="Y124" s="575"/>
      <c r="Z124" s="575"/>
      <c r="AA124" s="584"/>
      <c r="AB124" s="518"/>
      <c r="AC124" s="518"/>
      <c r="AD124" s="518"/>
      <c r="AE124" s="518"/>
      <c r="AF124" s="518"/>
      <c r="AG124" s="518"/>
      <c r="AH124" s="518"/>
      <c r="AI124" s="518"/>
      <c r="AJ124" s="518"/>
      <c r="AK124" s="518"/>
      <c r="AL124" s="518"/>
      <c r="AM124" s="518"/>
      <c r="AN124" s="518"/>
      <c r="AO124" s="518"/>
      <c r="AP124" s="518"/>
      <c r="AQ124" s="518"/>
    </row>
    <row r="125" ht="13.5" customHeight="1" spans="1:43">
      <c r="A125" s="518"/>
      <c r="B125" s="518"/>
      <c r="C125" s="518"/>
      <c r="D125" s="536">
        <f t="shared" si="11"/>
        <v>113</v>
      </c>
      <c r="E125" s="537"/>
      <c r="F125" s="541" t="str">
        <f t="shared" si="9"/>
        <v/>
      </c>
      <c r="G125" s="541"/>
      <c r="H125" s="541"/>
      <c r="I125" s="555"/>
      <c r="J125" s="552"/>
      <c r="K125" s="552"/>
      <c r="L125" s="552"/>
      <c r="M125" s="552"/>
      <c r="N125" s="553"/>
      <c r="O125" s="554"/>
      <c r="P125" s="554"/>
      <c r="Q125" s="572"/>
      <c r="R125" s="573"/>
      <c r="S125" s="568" t="str">
        <f t="shared" si="10"/>
        <v>―</v>
      </c>
      <c r="T125" s="569"/>
      <c r="U125" s="569"/>
      <c r="V125" s="574" t="s">
        <v>166</v>
      </c>
      <c r="W125" s="575"/>
      <c r="X125" s="575"/>
      <c r="Y125" s="575"/>
      <c r="Z125" s="575"/>
      <c r="AA125" s="584"/>
      <c r="AB125" s="518"/>
      <c r="AC125" s="518"/>
      <c r="AD125" s="518"/>
      <c r="AE125" s="518"/>
      <c r="AF125" s="518"/>
      <c r="AG125" s="518"/>
      <c r="AH125" s="518"/>
      <c r="AI125" s="518"/>
      <c r="AJ125" s="518"/>
      <c r="AK125" s="518"/>
      <c r="AL125" s="518"/>
      <c r="AM125" s="518"/>
      <c r="AN125" s="518"/>
      <c r="AO125" s="518"/>
      <c r="AP125" s="518"/>
      <c r="AQ125" s="518"/>
    </row>
    <row r="126" ht="13.5" customHeight="1" spans="1:43">
      <c r="A126" s="518"/>
      <c r="B126" s="518"/>
      <c r="C126" s="518"/>
      <c r="D126" s="536">
        <f t="shared" si="11"/>
        <v>114</v>
      </c>
      <c r="E126" s="537"/>
      <c r="F126" s="541" t="str">
        <f t="shared" si="9"/>
        <v/>
      </c>
      <c r="G126" s="541"/>
      <c r="H126" s="541"/>
      <c r="I126" s="555"/>
      <c r="J126" s="552"/>
      <c r="K126" s="552"/>
      <c r="L126" s="552"/>
      <c r="M126" s="552"/>
      <c r="N126" s="553"/>
      <c r="O126" s="554"/>
      <c r="P126" s="554"/>
      <c r="Q126" s="572"/>
      <c r="R126" s="573"/>
      <c r="S126" s="568" t="str">
        <f t="shared" si="10"/>
        <v>―</v>
      </c>
      <c r="T126" s="569"/>
      <c r="U126" s="569"/>
      <c r="V126" s="574" t="s">
        <v>166</v>
      </c>
      <c r="W126" s="575"/>
      <c r="X126" s="575"/>
      <c r="Y126" s="575"/>
      <c r="Z126" s="575"/>
      <c r="AA126" s="584"/>
      <c r="AB126" s="518"/>
      <c r="AC126" s="518"/>
      <c r="AD126" s="518"/>
      <c r="AE126" s="518"/>
      <c r="AF126" s="518"/>
      <c r="AG126" s="518"/>
      <c r="AH126" s="518"/>
      <c r="AI126" s="518"/>
      <c r="AJ126" s="518"/>
      <c r="AK126" s="518"/>
      <c r="AL126" s="518"/>
      <c r="AM126" s="518"/>
      <c r="AN126" s="518"/>
      <c r="AO126" s="518"/>
      <c r="AP126" s="518"/>
      <c r="AQ126" s="518"/>
    </row>
    <row r="127" ht="13.5" customHeight="1" spans="1:43">
      <c r="A127" s="518"/>
      <c r="B127" s="518"/>
      <c r="C127" s="518"/>
      <c r="D127" s="536">
        <f t="shared" si="11"/>
        <v>115</v>
      </c>
      <c r="E127" s="537"/>
      <c r="F127" s="541" t="str">
        <f t="shared" si="9"/>
        <v/>
      </c>
      <c r="G127" s="541"/>
      <c r="H127" s="541"/>
      <c r="I127" s="555"/>
      <c r="J127" s="552"/>
      <c r="K127" s="552"/>
      <c r="L127" s="552"/>
      <c r="M127" s="552"/>
      <c r="N127" s="553"/>
      <c r="O127" s="554"/>
      <c r="P127" s="554"/>
      <c r="Q127" s="572"/>
      <c r="R127" s="573"/>
      <c r="S127" s="568" t="str">
        <f t="shared" si="10"/>
        <v>―</v>
      </c>
      <c r="T127" s="569"/>
      <c r="U127" s="569"/>
      <c r="V127" s="574" t="s">
        <v>166</v>
      </c>
      <c r="W127" s="575"/>
      <c r="X127" s="575"/>
      <c r="Y127" s="575"/>
      <c r="Z127" s="575"/>
      <c r="AA127" s="584"/>
      <c r="AB127" s="518"/>
      <c r="AC127" s="518"/>
      <c r="AD127" s="518"/>
      <c r="AE127" s="518"/>
      <c r="AF127" s="518"/>
      <c r="AG127" s="518"/>
      <c r="AH127" s="518"/>
      <c r="AI127" s="518"/>
      <c r="AJ127" s="518"/>
      <c r="AK127" s="518"/>
      <c r="AL127" s="518"/>
      <c r="AM127" s="518"/>
      <c r="AN127" s="518"/>
      <c r="AO127" s="518"/>
      <c r="AP127" s="518"/>
      <c r="AQ127" s="518"/>
    </row>
    <row r="128" ht="13.5" customHeight="1" spans="1:43">
      <c r="A128" s="518"/>
      <c r="B128" s="518"/>
      <c r="C128" s="518"/>
      <c r="D128" s="536">
        <f t="shared" si="11"/>
        <v>116</v>
      </c>
      <c r="E128" s="537"/>
      <c r="F128" s="541" t="str">
        <f t="shared" si="9"/>
        <v/>
      </c>
      <c r="G128" s="541"/>
      <c r="H128" s="541"/>
      <c r="I128" s="555"/>
      <c r="J128" s="552"/>
      <c r="K128" s="552"/>
      <c r="L128" s="552"/>
      <c r="M128" s="552"/>
      <c r="N128" s="553"/>
      <c r="O128" s="554"/>
      <c r="P128" s="554"/>
      <c r="Q128" s="572"/>
      <c r="R128" s="573"/>
      <c r="S128" s="568" t="str">
        <f t="shared" si="10"/>
        <v>―</v>
      </c>
      <c r="T128" s="569"/>
      <c r="U128" s="569"/>
      <c r="V128" s="574" t="s">
        <v>166</v>
      </c>
      <c r="W128" s="575"/>
      <c r="X128" s="575"/>
      <c r="Y128" s="575"/>
      <c r="Z128" s="575"/>
      <c r="AA128" s="584"/>
      <c r="AB128" s="518"/>
      <c r="AC128" s="518"/>
      <c r="AD128" s="518"/>
      <c r="AE128" s="518"/>
      <c r="AF128" s="518"/>
      <c r="AG128" s="518"/>
      <c r="AH128" s="518"/>
      <c r="AI128" s="518"/>
      <c r="AJ128" s="518"/>
      <c r="AK128" s="518"/>
      <c r="AL128" s="518"/>
      <c r="AM128" s="518"/>
      <c r="AN128" s="518"/>
      <c r="AO128" s="518"/>
      <c r="AP128" s="518"/>
      <c r="AQ128" s="518"/>
    </row>
    <row r="129" ht="13.5" customHeight="1" spans="1:43">
      <c r="A129" s="518"/>
      <c r="B129" s="518"/>
      <c r="C129" s="518"/>
      <c r="D129" s="536">
        <f t="shared" si="11"/>
        <v>117</v>
      </c>
      <c r="E129" s="537"/>
      <c r="F129" s="541" t="str">
        <f t="shared" si="9"/>
        <v/>
      </c>
      <c r="G129" s="541"/>
      <c r="H129" s="541"/>
      <c r="I129" s="555"/>
      <c r="J129" s="552"/>
      <c r="K129" s="552"/>
      <c r="L129" s="552"/>
      <c r="M129" s="552"/>
      <c r="N129" s="553"/>
      <c r="O129" s="554"/>
      <c r="P129" s="554"/>
      <c r="Q129" s="572"/>
      <c r="R129" s="573"/>
      <c r="S129" s="568" t="str">
        <f t="shared" si="10"/>
        <v>―</v>
      </c>
      <c r="T129" s="569"/>
      <c r="U129" s="569"/>
      <c r="V129" s="574" t="s">
        <v>166</v>
      </c>
      <c r="W129" s="575"/>
      <c r="X129" s="575"/>
      <c r="Y129" s="575"/>
      <c r="Z129" s="575"/>
      <c r="AA129" s="584"/>
      <c r="AB129" s="518"/>
      <c r="AC129" s="518"/>
      <c r="AD129" s="518"/>
      <c r="AE129" s="518"/>
      <c r="AF129" s="518"/>
      <c r="AG129" s="518"/>
      <c r="AH129" s="518"/>
      <c r="AI129" s="518"/>
      <c r="AJ129" s="518"/>
      <c r="AK129" s="518"/>
      <c r="AL129" s="518"/>
      <c r="AM129" s="518"/>
      <c r="AN129" s="518"/>
      <c r="AO129" s="518"/>
      <c r="AP129" s="518"/>
      <c r="AQ129" s="518"/>
    </row>
    <row r="130" ht="13.5" customHeight="1" spans="1:43">
      <c r="A130" s="518"/>
      <c r="B130" s="518"/>
      <c r="C130" s="518"/>
      <c r="D130" s="536">
        <f t="shared" si="11"/>
        <v>118</v>
      </c>
      <c r="E130" s="537"/>
      <c r="F130" s="541" t="str">
        <f t="shared" si="9"/>
        <v/>
      </c>
      <c r="G130" s="541"/>
      <c r="H130" s="541"/>
      <c r="I130" s="555"/>
      <c r="J130" s="552"/>
      <c r="K130" s="552"/>
      <c r="L130" s="552"/>
      <c r="M130" s="552"/>
      <c r="N130" s="553"/>
      <c r="O130" s="554"/>
      <c r="P130" s="554"/>
      <c r="Q130" s="572"/>
      <c r="R130" s="573"/>
      <c r="S130" s="568" t="str">
        <f t="shared" si="10"/>
        <v>―</v>
      </c>
      <c r="T130" s="569"/>
      <c r="U130" s="569"/>
      <c r="V130" s="574" t="s">
        <v>166</v>
      </c>
      <c r="W130" s="575"/>
      <c r="X130" s="575"/>
      <c r="Y130" s="575"/>
      <c r="Z130" s="575"/>
      <c r="AA130" s="584"/>
      <c r="AB130" s="518"/>
      <c r="AC130" s="518"/>
      <c r="AD130" s="518"/>
      <c r="AE130" s="518"/>
      <c r="AF130" s="518"/>
      <c r="AG130" s="518"/>
      <c r="AH130" s="518"/>
      <c r="AI130" s="518"/>
      <c r="AJ130" s="518"/>
      <c r="AK130" s="518"/>
      <c r="AL130" s="518"/>
      <c r="AM130" s="518"/>
      <c r="AN130" s="518"/>
      <c r="AO130" s="518"/>
      <c r="AP130" s="518"/>
      <c r="AQ130" s="518"/>
    </row>
    <row r="131" ht="13.5" customHeight="1" spans="1:43">
      <c r="A131" s="518"/>
      <c r="B131" s="518"/>
      <c r="C131" s="518"/>
      <c r="D131" s="536">
        <f t="shared" si="11"/>
        <v>119</v>
      </c>
      <c r="E131" s="537"/>
      <c r="F131" s="541" t="str">
        <f t="shared" si="9"/>
        <v/>
      </c>
      <c r="G131" s="541"/>
      <c r="H131" s="541"/>
      <c r="I131" s="555"/>
      <c r="J131" s="552"/>
      <c r="K131" s="552"/>
      <c r="L131" s="552"/>
      <c r="M131" s="552"/>
      <c r="N131" s="553"/>
      <c r="O131" s="554"/>
      <c r="P131" s="554"/>
      <c r="Q131" s="572"/>
      <c r="R131" s="573"/>
      <c r="S131" s="568" t="str">
        <f t="shared" si="10"/>
        <v>―</v>
      </c>
      <c r="T131" s="569"/>
      <c r="U131" s="569"/>
      <c r="V131" s="574" t="s">
        <v>166</v>
      </c>
      <c r="W131" s="575"/>
      <c r="X131" s="575"/>
      <c r="Y131" s="575"/>
      <c r="Z131" s="575"/>
      <c r="AA131" s="584"/>
      <c r="AB131" s="518"/>
      <c r="AC131" s="518"/>
      <c r="AD131" s="518"/>
      <c r="AE131" s="518"/>
      <c r="AF131" s="518"/>
      <c r="AG131" s="518"/>
      <c r="AH131" s="518"/>
      <c r="AI131" s="518"/>
      <c r="AJ131" s="518"/>
      <c r="AK131" s="518"/>
      <c r="AL131" s="518"/>
      <c r="AM131" s="518"/>
      <c r="AN131" s="518"/>
      <c r="AO131" s="518"/>
      <c r="AP131" s="518"/>
      <c r="AQ131" s="518"/>
    </row>
    <row r="132" ht="13.5" customHeight="1" spans="1:43">
      <c r="A132" s="518"/>
      <c r="B132" s="518"/>
      <c r="C132" s="518"/>
      <c r="D132" s="536">
        <f t="shared" si="11"/>
        <v>120</v>
      </c>
      <c r="E132" s="537"/>
      <c r="F132" s="541" t="str">
        <f t="shared" si="9"/>
        <v/>
      </c>
      <c r="G132" s="541"/>
      <c r="H132" s="541"/>
      <c r="I132" s="555"/>
      <c r="J132" s="552"/>
      <c r="K132" s="552"/>
      <c r="L132" s="552"/>
      <c r="M132" s="552"/>
      <c r="N132" s="553"/>
      <c r="O132" s="554"/>
      <c r="P132" s="554"/>
      <c r="Q132" s="572"/>
      <c r="R132" s="573"/>
      <c r="S132" s="568" t="str">
        <f t="shared" si="10"/>
        <v>―</v>
      </c>
      <c r="T132" s="569"/>
      <c r="U132" s="569"/>
      <c r="V132" s="574" t="s">
        <v>166</v>
      </c>
      <c r="W132" s="575"/>
      <c r="X132" s="575"/>
      <c r="Y132" s="575"/>
      <c r="Z132" s="575"/>
      <c r="AA132" s="584"/>
      <c r="AB132" s="518"/>
      <c r="AC132" s="518"/>
      <c r="AD132" s="518"/>
      <c r="AE132" s="518"/>
      <c r="AF132" s="518"/>
      <c r="AG132" s="518"/>
      <c r="AH132" s="518"/>
      <c r="AI132" s="518"/>
      <c r="AJ132" s="518"/>
      <c r="AK132" s="518"/>
      <c r="AL132" s="518"/>
      <c r="AM132" s="518"/>
      <c r="AN132" s="518"/>
      <c r="AO132" s="518"/>
      <c r="AP132" s="518"/>
      <c r="AQ132" s="518"/>
    </row>
    <row r="133" ht="13.5" customHeight="1" spans="1:43">
      <c r="A133" s="518"/>
      <c r="B133" s="518"/>
      <c r="C133" s="518"/>
      <c r="D133" s="536">
        <f t="shared" si="11"/>
        <v>121</v>
      </c>
      <c r="E133" s="537"/>
      <c r="F133" s="541" t="str">
        <f t="shared" si="9"/>
        <v/>
      </c>
      <c r="G133" s="541"/>
      <c r="H133" s="541"/>
      <c r="I133" s="555"/>
      <c r="J133" s="552"/>
      <c r="K133" s="552"/>
      <c r="L133" s="552"/>
      <c r="M133" s="552"/>
      <c r="N133" s="553"/>
      <c r="O133" s="554"/>
      <c r="P133" s="554"/>
      <c r="Q133" s="572"/>
      <c r="R133" s="573"/>
      <c r="S133" s="568" t="str">
        <f t="shared" si="10"/>
        <v>―</v>
      </c>
      <c r="T133" s="569"/>
      <c r="U133" s="569"/>
      <c r="V133" s="574" t="s">
        <v>166</v>
      </c>
      <c r="W133" s="575"/>
      <c r="X133" s="575"/>
      <c r="Y133" s="575"/>
      <c r="Z133" s="575"/>
      <c r="AA133" s="584"/>
      <c r="AB133" s="518"/>
      <c r="AC133" s="518"/>
      <c r="AD133" s="518"/>
      <c r="AE133" s="518"/>
      <c r="AF133" s="518"/>
      <c r="AG133" s="518"/>
      <c r="AH133" s="518"/>
      <c r="AI133" s="518"/>
      <c r="AJ133" s="518"/>
      <c r="AK133" s="518"/>
      <c r="AL133" s="518"/>
      <c r="AM133" s="518"/>
      <c r="AN133" s="518"/>
      <c r="AO133" s="518"/>
      <c r="AP133" s="518"/>
      <c r="AQ133" s="518"/>
    </row>
    <row r="134" ht="13.5" customHeight="1" spans="1:43">
      <c r="A134" s="518"/>
      <c r="B134" s="518"/>
      <c r="C134" s="518"/>
      <c r="D134" s="536">
        <f t="shared" si="11"/>
        <v>122</v>
      </c>
      <c r="E134" s="537"/>
      <c r="F134" s="541" t="str">
        <f t="shared" si="9"/>
        <v/>
      </c>
      <c r="G134" s="541"/>
      <c r="H134" s="541"/>
      <c r="I134" s="555"/>
      <c r="J134" s="552"/>
      <c r="K134" s="552"/>
      <c r="L134" s="552"/>
      <c r="M134" s="552"/>
      <c r="N134" s="553"/>
      <c r="O134" s="554"/>
      <c r="P134" s="554"/>
      <c r="Q134" s="572"/>
      <c r="R134" s="573"/>
      <c r="S134" s="568" t="str">
        <f t="shared" si="10"/>
        <v>―</v>
      </c>
      <c r="T134" s="569"/>
      <c r="U134" s="569"/>
      <c r="V134" s="574" t="s">
        <v>166</v>
      </c>
      <c r="W134" s="575"/>
      <c r="X134" s="575"/>
      <c r="Y134" s="575"/>
      <c r="Z134" s="575"/>
      <c r="AA134" s="584"/>
      <c r="AB134" s="518"/>
      <c r="AC134" s="518"/>
      <c r="AD134" s="518"/>
      <c r="AE134" s="518"/>
      <c r="AF134" s="518"/>
      <c r="AG134" s="518"/>
      <c r="AH134" s="518"/>
      <c r="AI134" s="518"/>
      <c r="AJ134" s="518"/>
      <c r="AK134" s="518"/>
      <c r="AL134" s="518"/>
      <c r="AM134" s="518"/>
      <c r="AN134" s="518"/>
      <c r="AO134" s="518"/>
      <c r="AP134" s="518"/>
      <c r="AQ134" s="518"/>
    </row>
    <row r="135" ht="13.5" customHeight="1" spans="1:43">
      <c r="A135" s="518"/>
      <c r="B135" s="518"/>
      <c r="C135" s="518"/>
      <c r="D135" s="536">
        <f t="shared" si="11"/>
        <v>123</v>
      </c>
      <c r="E135" s="537"/>
      <c r="F135" s="541" t="str">
        <f t="shared" si="9"/>
        <v/>
      </c>
      <c r="G135" s="541"/>
      <c r="H135" s="541"/>
      <c r="I135" s="555"/>
      <c r="J135" s="552"/>
      <c r="K135" s="552"/>
      <c r="L135" s="552"/>
      <c r="M135" s="552"/>
      <c r="N135" s="553"/>
      <c r="O135" s="554"/>
      <c r="P135" s="554"/>
      <c r="Q135" s="572"/>
      <c r="R135" s="573"/>
      <c r="S135" s="568" t="str">
        <f t="shared" si="10"/>
        <v>―</v>
      </c>
      <c r="T135" s="569"/>
      <c r="U135" s="569"/>
      <c r="V135" s="574" t="s">
        <v>166</v>
      </c>
      <c r="W135" s="575"/>
      <c r="X135" s="575"/>
      <c r="Y135" s="575"/>
      <c r="Z135" s="575"/>
      <c r="AA135" s="584"/>
      <c r="AB135" s="518"/>
      <c r="AC135" s="518"/>
      <c r="AD135" s="518"/>
      <c r="AE135" s="518"/>
      <c r="AF135" s="518"/>
      <c r="AG135" s="518"/>
      <c r="AH135" s="518"/>
      <c r="AI135" s="518"/>
      <c r="AJ135" s="518"/>
      <c r="AK135" s="518"/>
      <c r="AL135" s="518"/>
      <c r="AM135" s="518"/>
      <c r="AN135" s="518"/>
      <c r="AO135" s="518"/>
      <c r="AP135" s="518"/>
      <c r="AQ135" s="518"/>
    </row>
    <row r="136" ht="13.5" customHeight="1" spans="1:43">
      <c r="A136" s="518"/>
      <c r="B136" s="518"/>
      <c r="C136" s="518"/>
      <c r="D136" s="536">
        <f t="shared" si="11"/>
        <v>124</v>
      </c>
      <c r="E136" s="537"/>
      <c r="F136" s="541" t="str">
        <f t="shared" si="9"/>
        <v/>
      </c>
      <c r="G136" s="541"/>
      <c r="H136" s="541"/>
      <c r="I136" s="555"/>
      <c r="J136" s="552"/>
      <c r="K136" s="552"/>
      <c r="L136" s="552"/>
      <c r="M136" s="552"/>
      <c r="N136" s="553"/>
      <c r="O136" s="554"/>
      <c r="P136" s="554"/>
      <c r="Q136" s="572"/>
      <c r="R136" s="573"/>
      <c r="S136" s="568" t="str">
        <f t="shared" si="10"/>
        <v>―</v>
      </c>
      <c r="T136" s="569"/>
      <c r="U136" s="569"/>
      <c r="V136" s="574" t="s">
        <v>166</v>
      </c>
      <c r="W136" s="575"/>
      <c r="X136" s="575"/>
      <c r="Y136" s="575"/>
      <c r="Z136" s="575"/>
      <c r="AA136" s="584"/>
      <c r="AB136" s="518"/>
      <c r="AC136" s="518"/>
      <c r="AD136" s="518"/>
      <c r="AE136" s="518"/>
      <c r="AF136" s="518"/>
      <c r="AG136" s="518"/>
      <c r="AH136" s="518"/>
      <c r="AI136" s="518"/>
      <c r="AJ136" s="518"/>
      <c r="AK136" s="518"/>
      <c r="AL136" s="518"/>
      <c r="AM136" s="518"/>
      <c r="AN136" s="518"/>
      <c r="AO136" s="518"/>
      <c r="AP136" s="518"/>
      <c r="AQ136" s="518"/>
    </row>
    <row r="137" ht="13.5" customHeight="1" spans="1:43">
      <c r="A137" s="518"/>
      <c r="B137" s="518"/>
      <c r="C137" s="518"/>
      <c r="D137" s="536">
        <f t="shared" si="11"/>
        <v>125</v>
      </c>
      <c r="E137" s="537"/>
      <c r="F137" s="541" t="str">
        <f t="shared" si="9"/>
        <v/>
      </c>
      <c r="G137" s="541"/>
      <c r="H137" s="541"/>
      <c r="I137" s="555"/>
      <c r="J137" s="552"/>
      <c r="K137" s="552"/>
      <c r="L137" s="552"/>
      <c r="M137" s="552"/>
      <c r="N137" s="553"/>
      <c r="O137" s="554"/>
      <c r="P137" s="554"/>
      <c r="Q137" s="572"/>
      <c r="R137" s="573"/>
      <c r="S137" s="568" t="str">
        <f t="shared" si="10"/>
        <v>―</v>
      </c>
      <c r="T137" s="569"/>
      <c r="U137" s="569"/>
      <c r="V137" s="574" t="s">
        <v>166</v>
      </c>
      <c r="W137" s="575"/>
      <c r="X137" s="575"/>
      <c r="Y137" s="575"/>
      <c r="Z137" s="575"/>
      <c r="AA137" s="584"/>
      <c r="AB137" s="518"/>
      <c r="AC137" s="518"/>
      <c r="AD137" s="518"/>
      <c r="AE137" s="518"/>
      <c r="AF137" s="518"/>
      <c r="AG137" s="518"/>
      <c r="AH137" s="518"/>
      <c r="AI137" s="518"/>
      <c r="AJ137" s="518"/>
      <c r="AK137" s="518"/>
      <c r="AL137" s="518"/>
      <c r="AM137" s="518"/>
      <c r="AN137" s="518"/>
      <c r="AO137" s="518"/>
      <c r="AP137" s="518"/>
      <c r="AQ137" s="518"/>
    </row>
    <row r="138" ht="13.5" customHeight="1" spans="1:43">
      <c r="A138" s="518"/>
      <c r="B138" s="518"/>
      <c r="C138" s="518"/>
      <c r="D138" s="536">
        <f t="shared" si="11"/>
        <v>126</v>
      </c>
      <c r="E138" s="537"/>
      <c r="F138" s="541" t="str">
        <f t="shared" si="9"/>
        <v/>
      </c>
      <c r="G138" s="541"/>
      <c r="H138" s="541"/>
      <c r="I138" s="555"/>
      <c r="J138" s="552"/>
      <c r="K138" s="552"/>
      <c r="L138" s="552"/>
      <c r="M138" s="552"/>
      <c r="N138" s="553"/>
      <c r="O138" s="554"/>
      <c r="P138" s="554"/>
      <c r="Q138" s="572"/>
      <c r="R138" s="573"/>
      <c r="S138" s="568" t="str">
        <f t="shared" si="10"/>
        <v>―</v>
      </c>
      <c r="T138" s="569"/>
      <c r="U138" s="569"/>
      <c r="V138" s="574" t="s">
        <v>166</v>
      </c>
      <c r="W138" s="575"/>
      <c r="X138" s="575"/>
      <c r="Y138" s="575"/>
      <c r="Z138" s="575"/>
      <c r="AA138" s="584"/>
      <c r="AB138" s="518"/>
      <c r="AC138" s="518"/>
      <c r="AD138" s="518"/>
      <c r="AE138" s="518"/>
      <c r="AF138" s="518"/>
      <c r="AG138" s="518"/>
      <c r="AH138" s="518"/>
      <c r="AI138" s="518"/>
      <c r="AJ138" s="518"/>
      <c r="AK138" s="518"/>
      <c r="AL138" s="518"/>
      <c r="AM138" s="518"/>
      <c r="AN138" s="518"/>
      <c r="AO138" s="518"/>
      <c r="AP138" s="518"/>
      <c r="AQ138" s="518"/>
    </row>
    <row r="139" ht="13.5" customHeight="1" spans="1:43">
      <c r="A139" s="518"/>
      <c r="B139" s="518"/>
      <c r="C139" s="518"/>
      <c r="D139" s="536">
        <f t="shared" si="11"/>
        <v>127</v>
      </c>
      <c r="E139" s="537"/>
      <c r="F139" s="541" t="str">
        <f t="shared" si="9"/>
        <v/>
      </c>
      <c r="G139" s="541"/>
      <c r="H139" s="541"/>
      <c r="I139" s="555"/>
      <c r="J139" s="552"/>
      <c r="K139" s="552"/>
      <c r="L139" s="552"/>
      <c r="M139" s="552"/>
      <c r="N139" s="553"/>
      <c r="O139" s="554"/>
      <c r="P139" s="554"/>
      <c r="Q139" s="572"/>
      <c r="R139" s="573"/>
      <c r="S139" s="568" t="str">
        <f t="shared" si="10"/>
        <v>―</v>
      </c>
      <c r="T139" s="569"/>
      <c r="U139" s="569"/>
      <c r="V139" s="574" t="s">
        <v>166</v>
      </c>
      <c r="W139" s="575"/>
      <c r="X139" s="575"/>
      <c r="Y139" s="575"/>
      <c r="Z139" s="575"/>
      <c r="AA139" s="584"/>
      <c r="AB139" s="518"/>
      <c r="AC139" s="518"/>
      <c r="AD139" s="518"/>
      <c r="AE139" s="518"/>
      <c r="AF139" s="518"/>
      <c r="AG139" s="518"/>
      <c r="AH139" s="518"/>
      <c r="AI139" s="518"/>
      <c r="AJ139" s="518"/>
      <c r="AK139" s="518"/>
      <c r="AL139" s="518"/>
      <c r="AM139" s="518"/>
      <c r="AN139" s="518"/>
      <c r="AO139" s="518"/>
      <c r="AP139" s="518"/>
      <c r="AQ139" s="518"/>
    </row>
    <row r="140" ht="13.5" customHeight="1" spans="1:43">
      <c r="A140" s="518"/>
      <c r="B140" s="518"/>
      <c r="C140" s="518"/>
      <c r="D140" s="536">
        <f t="shared" si="11"/>
        <v>128</v>
      </c>
      <c r="E140" s="537"/>
      <c r="F140" s="541" t="str">
        <f t="shared" si="9"/>
        <v/>
      </c>
      <c r="G140" s="541"/>
      <c r="H140" s="541"/>
      <c r="I140" s="555"/>
      <c r="J140" s="552"/>
      <c r="K140" s="552"/>
      <c r="L140" s="552"/>
      <c r="M140" s="552"/>
      <c r="N140" s="553"/>
      <c r="O140" s="554"/>
      <c r="P140" s="554"/>
      <c r="Q140" s="572"/>
      <c r="R140" s="573"/>
      <c r="S140" s="568" t="str">
        <f t="shared" si="10"/>
        <v>―</v>
      </c>
      <c r="T140" s="569"/>
      <c r="U140" s="569"/>
      <c r="V140" s="574" t="s">
        <v>166</v>
      </c>
      <c r="W140" s="575"/>
      <c r="X140" s="575"/>
      <c r="Y140" s="575"/>
      <c r="Z140" s="575"/>
      <c r="AA140" s="584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8"/>
      <c r="AM140" s="518"/>
      <c r="AN140" s="518"/>
      <c r="AO140" s="518"/>
      <c r="AP140" s="518"/>
      <c r="AQ140" s="518"/>
    </row>
    <row r="141" ht="13.5" customHeight="1" spans="1:43">
      <c r="A141" s="518"/>
      <c r="B141" s="518"/>
      <c r="C141" s="518"/>
      <c r="D141" s="536">
        <f t="shared" si="11"/>
        <v>129</v>
      </c>
      <c r="E141" s="537"/>
      <c r="F141" s="541" t="str">
        <f t="shared" ref="F141:F172" si="12">IF(I141="","",IF(O141="―","【※選択】",IF(Q141="―","【※選択】","【入力済】")))</f>
        <v/>
      </c>
      <c r="G141" s="541"/>
      <c r="H141" s="541"/>
      <c r="I141" s="555"/>
      <c r="J141" s="552"/>
      <c r="K141" s="552"/>
      <c r="L141" s="552"/>
      <c r="M141" s="552"/>
      <c r="N141" s="553"/>
      <c r="O141" s="554"/>
      <c r="P141" s="554"/>
      <c r="Q141" s="572"/>
      <c r="R141" s="573"/>
      <c r="S141" s="568" t="str">
        <f t="shared" ref="S141:S172" si="13">IF(I141="","―",IF($L$9="４．選択をして掲載する",IF(V141="―","【※選択】","【入力済】"),"【入力済】"))</f>
        <v>―</v>
      </c>
      <c r="T141" s="569"/>
      <c r="U141" s="569"/>
      <c r="V141" s="574" t="s">
        <v>166</v>
      </c>
      <c r="W141" s="575"/>
      <c r="X141" s="575"/>
      <c r="Y141" s="575"/>
      <c r="Z141" s="575"/>
      <c r="AA141" s="584"/>
      <c r="AB141" s="518"/>
      <c r="AC141" s="518"/>
      <c r="AD141" s="518"/>
      <c r="AE141" s="518"/>
      <c r="AF141" s="518"/>
      <c r="AG141" s="518"/>
      <c r="AH141" s="518"/>
      <c r="AI141" s="518"/>
      <c r="AJ141" s="518"/>
      <c r="AK141" s="518"/>
      <c r="AL141" s="518"/>
      <c r="AM141" s="518"/>
      <c r="AN141" s="518"/>
      <c r="AO141" s="518"/>
      <c r="AP141" s="518"/>
      <c r="AQ141" s="518"/>
    </row>
    <row r="142" ht="13.5" customHeight="1" spans="1:43">
      <c r="A142" s="518"/>
      <c r="B142" s="518"/>
      <c r="C142" s="518"/>
      <c r="D142" s="536">
        <f t="shared" ref="D142:D173" si="14">D141+1</f>
        <v>130</v>
      </c>
      <c r="E142" s="537"/>
      <c r="F142" s="541" t="str">
        <f t="shared" si="12"/>
        <v/>
      </c>
      <c r="G142" s="541"/>
      <c r="H142" s="541"/>
      <c r="I142" s="555"/>
      <c r="J142" s="552"/>
      <c r="K142" s="552"/>
      <c r="L142" s="552"/>
      <c r="M142" s="552"/>
      <c r="N142" s="553"/>
      <c r="O142" s="554"/>
      <c r="P142" s="554"/>
      <c r="Q142" s="572"/>
      <c r="R142" s="573"/>
      <c r="S142" s="568" t="str">
        <f t="shared" si="13"/>
        <v>―</v>
      </c>
      <c r="T142" s="569"/>
      <c r="U142" s="569"/>
      <c r="V142" s="574" t="s">
        <v>166</v>
      </c>
      <c r="W142" s="575"/>
      <c r="X142" s="575"/>
      <c r="Y142" s="575"/>
      <c r="Z142" s="575"/>
      <c r="AA142" s="584"/>
      <c r="AB142" s="518"/>
      <c r="AC142" s="518"/>
      <c r="AD142" s="518"/>
      <c r="AE142" s="518"/>
      <c r="AF142" s="518"/>
      <c r="AG142" s="518"/>
      <c r="AH142" s="518"/>
      <c r="AI142" s="518"/>
      <c r="AJ142" s="518"/>
      <c r="AK142" s="518"/>
      <c r="AL142" s="518"/>
      <c r="AM142" s="518"/>
      <c r="AN142" s="518"/>
      <c r="AO142" s="518"/>
      <c r="AP142" s="518"/>
      <c r="AQ142" s="518"/>
    </row>
    <row r="143" ht="13.5" customHeight="1" spans="1:43">
      <c r="A143" s="518"/>
      <c r="B143" s="518"/>
      <c r="C143" s="518"/>
      <c r="D143" s="536">
        <f t="shared" si="14"/>
        <v>131</v>
      </c>
      <c r="E143" s="537"/>
      <c r="F143" s="541" t="str">
        <f t="shared" si="12"/>
        <v/>
      </c>
      <c r="G143" s="541"/>
      <c r="H143" s="541"/>
      <c r="I143" s="555"/>
      <c r="J143" s="552"/>
      <c r="K143" s="552"/>
      <c r="L143" s="552"/>
      <c r="M143" s="552"/>
      <c r="N143" s="553"/>
      <c r="O143" s="554"/>
      <c r="P143" s="554"/>
      <c r="Q143" s="572"/>
      <c r="R143" s="573"/>
      <c r="S143" s="568" t="str">
        <f t="shared" si="13"/>
        <v>―</v>
      </c>
      <c r="T143" s="569"/>
      <c r="U143" s="569"/>
      <c r="V143" s="574" t="s">
        <v>166</v>
      </c>
      <c r="W143" s="575"/>
      <c r="X143" s="575"/>
      <c r="Y143" s="575"/>
      <c r="Z143" s="575"/>
      <c r="AA143" s="584"/>
      <c r="AB143" s="518"/>
      <c r="AC143" s="518"/>
      <c r="AD143" s="518"/>
      <c r="AE143" s="518"/>
      <c r="AF143" s="518"/>
      <c r="AG143" s="518"/>
      <c r="AH143" s="518"/>
      <c r="AI143" s="518"/>
      <c r="AJ143" s="518"/>
      <c r="AK143" s="518"/>
      <c r="AL143" s="518"/>
      <c r="AM143" s="518"/>
      <c r="AN143" s="518"/>
      <c r="AO143" s="518"/>
      <c r="AP143" s="518"/>
      <c r="AQ143" s="518"/>
    </row>
    <row r="144" ht="13.5" customHeight="1" spans="1:43">
      <c r="A144" s="518"/>
      <c r="B144" s="518"/>
      <c r="C144" s="518"/>
      <c r="D144" s="536">
        <f t="shared" si="14"/>
        <v>132</v>
      </c>
      <c r="E144" s="537"/>
      <c r="F144" s="541" t="str">
        <f t="shared" si="12"/>
        <v/>
      </c>
      <c r="G144" s="541"/>
      <c r="H144" s="541"/>
      <c r="I144" s="555"/>
      <c r="J144" s="552"/>
      <c r="K144" s="552"/>
      <c r="L144" s="552"/>
      <c r="M144" s="552"/>
      <c r="N144" s="553"/>
      <c r="O144" s="554"/>
      <c r="P144" s="554"/>
      <c r="Q144" s="572"/>
      <c r="R144" s="573"/>
      <c r="S144" s="568" t="str">
        <f t="shared" si="13"/>
        <v>―</v>
      </c>
      <c r="T144" s="569"/>
      <c r="U144" s="569"/>
      <c r="V144" s="574" t="s">
        <v>166</v>
      </c>
      <c r="W144" s="575"/>
      <c r="X144" s="575"/>
      <c r="Y144" s="575"/>
      <c r="Z144" s="575"/>
      <c r="AA144" s="584"/>
      <c r="AB144" s="518"/>
      <c r="AC144" s="518"/>
      <c r="AD144" s="518"/>
      <c r="AE144" s="518"/>
      <c r="AF144" s="518"/>
      <c r="AG144" s="518"/>
      <c r="AH144" s="518"/>
      <c r="AI144" s="518"/>
      <c r="AJ144" s="518"/>
      <c r="AK144" s="518"/>
      <c r="AL144" s="518"/>
      <c r="AM144" s="518"/>
      <c r="AN144" s="518"/>
      <c r="AO144" s="518"/>
      <c r="AP144" s="518"/>
      <c r="AQ144" s="518"/>
    </row>
    <row r="145" ht="13.5" customHeight="1" spans="1:43">
      <c r="A145" s="518"/>
      <c r="B145" s="518"/>
      <c r="C145" s="518"/>
      <c r="D145" s="536">
        <f t="shared" si="14"/>
        <v>133</v>
      </c>
      <c r="E145" s="537"/>
      <c r="F145" s="541" t="str">
        <f t="shared" si="12"/>
        <v/>
      </c>
      <c r="G145" s="541"/>
      <c r="H145" s="541"/>
      <c r="I145" s="555"/>
      <c r="J145" s="552"/>
      <c r="K145" s="552"/>
      <c r="L145" s="552"/>
      <c r="M145" s="552"/>
      <c r="N145" s="553"/>
      <c r="O145" s="554"/>
      <c r="P145" s="554"/>
      <c r="Q145" s="572"/>
      <c r="R145" s="573"/>
      <c r="S145" s="568" t="str">
        <f t="shared" si="13"/>
        <v>―</v>
      </c>
      <c r="T145" s="569"/>
      <c r="U145" s="569"/>
      <c r="V145" s="574" t="s">
        <v>166</v>
      </c>
      <c r="W145" s="575"/>
      <c r="X145" s="575"/>
      <c r="Y145" s="575"/>
      <c r="Z145" s="575"/>
      <c r="AA145" s="584"/>
      <c r="AB145" s="518"/>
      <c r="AC145" s="518"/>
      <c r="AD145" s="518"/>
      <c r="AE145" s="518"/>
      <c r="AF145" s="518"/>
      <c r="AG145" s="518"/>
      <c r="AH145" s="518"/>
      <c r="AI145" s="518"/>
      <c r="AJ145" s="518"/>
      <c r="AK145" s="518"/>
      <c r="AL145" s="518"/>
      <c r="AM145" s="518"/>
      <c r="AN145" s="518"/>
      <c r="AO145" s="518"/>
      <c r="AP145" s="518"/>
      <c r="AQ145" s="518"/>
    </row>
    <row r="146" ht="13.5" customHeight="1" spans="1:43">
      <c r="A146" s="518"/>
      <c r="B146" s="518"/>
      <c r="C146" s="518"/>
      <c r="D146" s="536">
        <f t="shared" si="14"/>
        <v>134</v>
      </c>
      <c r="E146" s="537"/>
      <c r="F146" s="541" t="str">
        <f t="shared" si="12"/>
        <v/>
      </c>
      <c r="G146" s="541"/>
      <c r="H146" s="541"/>
      <c r="I146" s="555"/>
      <c r="J146" s="552"/>
      <c r="K146" s="552"/>
      <c r="L146" s="552"/>
      <c r="M146" s="552"/>
      <c r="N146" s="553"/>
      <c r="O146" s="554"/>
      <c r="P146" s="554"/>
      <c r="Q146" s="572"/>
      <c r="R146" s="573"/>
      <c r="S146" s="568" t="str">
        <f t="shared" si="13"/>
        <v>―</v>
      </c>
      <c r="T146" s="569"/>
      <c r="U146" s="569"/>
      <c r="V146" s="574" t="s">
        <v>166</v>
      </c>
      <c r="W146" s="575"/>
      <c r="X146" s="575"/>
      <c r="Y146" s="575"/>
      <c r="Z146" s="575"/>
      <c r="AA146" s="584"/>
      <c r="AB146" s="518"/>
      <c r="AC146" s="518"/>
      <c r="AD146" s="518"/>
      <c r="AE146" s="518"/>
      <c r="AF146" s="518"/>
      <c r="AG146" s="518"/>
      <c r="AH146" s="518"/>
      <c r="AI146" s="518"/>
      <c r="AJ146" s="518"/>
      <c r="AK146" s="518"/>
      <c r="AL146" s="518"/>
      <c r="AM146" s="518"/>
      <c r="AN146" s="518"/>
      <c r="AO146" s="518"/>
      <c r="AP146" s="518"/>
      <c r="AQ146" s="518"/>
    </row>
    <row r="147" ht="13.5" customHeight="1" spans="1:43">
      <c r="A147" s="518"/>
      <c r="B147" s="518"/>
      <c r="C147" s="518"/>
      <c r="D147" s="536">
        <f t="shared" si="14"/>
        <v>135</v>
      </c>
      <c r="E147" s="537"/>
      <c r="F147" s="541" t="str">
        <f t="shared" si="12"/>
        <v/>
      </c>
      <c r="G147" s="541"/>
      <c r="H147" s="541"/>
      <c r="I147" s="555"/>
      <c r="J147" s="552"/>
      <c r="K147" s="552"/>
      <c r="L147" s="552"/>
      <c r="M147" s="552"/>
      <c r="N147" s="553"/>
      <c r="O147" s="554"/>
      <c r="P147" s="554"/>
      <c r="Q147" s="572"/>
      <c r="R147" s="573"/>
      <c r="S147" s="568" t="str">
        <f t="shared" si="13"/>
        <v>―</v>
      </c>
      <c r="T147" s="569"/>
      <c r="U147" s="569"/>
      <c r="V147" s="574" t="s">
        <v>166</v>
      </c>
      <c r="W147" s="575"/>
      <c r="X147" s="575"/>
      <c r="Y147" s="575"/>
      <c r="Z147" s="575"/>
      <c r="AA147" s="584"/>
      <c r="AB147" s="518"/>
      <c r="AC147" s="518"/>
      <c r="AD147" s="518"/>
      <c r="AE147" s="518"/>
      <c r="AF147" s="518"/>
      <c r="AG147" s="518"/>
      <c r="AH147" s="518"/>
      <c r="AI147" s="518"/>
      <c r="AJ147" s="518"/>
      <c r="AK147" s="518"/>
      <c r="AL147" s="518"/>
      <c r="AM147" s="518"/>
      <c r="AN147" s="518"/>
      <c r="AO147" s="518"/>
      <c r="AP147" s="518"/>
      <c r="AQ147" s="518"/>
    </row>
    <row r="148" ht="13.5" customHeight="1" spans="1:43">
      <c r="A148" s="518"/>
      <c r="B148" s="518"/>
      <c r="C148" s="518"/>
      <c r="D148" s="536">
        <f t="shared" si="14"/>
        <v>136</v>
      </c>
      <c r="E148" s="537"/>
      <c r="F148" s="541" t="str">
        <f t="shared" si="12"/>
        <v/>
      </c>
      <c r="G148" s="541"/>
      <c r="H148" s="541"/>
      <c r="I148" s="555"/>
      <c r="J148" s="552"/>
      <c r="K148" s="552"/>
      <c r="L148" s="552"/>
      <c r="M148" s="552"/>
      <c r="N148" s="553"/>
      <c r="O148" s="554"/>
      <c r="P148" s="554"/>
      <c r="Q148" s="572"/>
      <c r="R148" s="573"/>
      <c r="S148" s="568" t="str">
        <f t="shared" si="13"/>
        <v>―</v>
      </c>
      <c r="T148" s="569"/>
      <c r="U148" s="569"/>
      <c r="V148" s="574" t="s">
        <v>166</v>
      </c>
      <c r="W148" s="575"/>
      <c r="X148" s="575"/>
      <c r="Y148" s="575"/>
      <c r="Z148" s="575"/>
      <c r="AA148" s="584"/>
      <c r="AB148" s="518"/>
      <c r="AC148" s="518"/>
      <c r="AD148" s="518"/>
      <c r="AE148" s="518"/>
      <c r="AF148" s="518"/>
      <c r="AG148" s="518"/>
      <c r="AH148" s="518"/>
      <c r="AI148" s="518"/>
      <c r="AJ148" s="518"/>
      <c r="AK148" s="518"/>
      <c r="AL148" s="518"/>
      <c r="AM148" s="518"/>
      <c r="AN148" s="518"/>
      <c r="AO148" s="518"/>
      <c r="AP148" s="518"/>
      <c r="AQ148" s="518"/>
    </row>
    <row r="149" ht="13.5" customHeight="1" spans="1:43">
      <c r="A149" s="518"/>
      <c r="B149" s="518"/>
      <c r="C149" s="518"/>
      <c r="D149" s="536">
        <f t="shared" si="14"/>
        <v>137</v>
      </c>
      <c r="E149" s="537"/>
      <c r="F149" s="541" t="str">
        <f t="shared" si="12"/>
        <v/>
      </c>
      <c r="G149" s="541"/>
      <c r="H149" s="541"/>
      <c r="I149" s="555"/>
      <c r="J149" s="552"/>
      <c r="K149" s="552"/>
      <c r="L149" s="552"/>
      <c r="M149" s="552"/>
      <c r="N149" s="553"/>
      <c r="O149" s="554"/>
      <c r="P149" s="554"/>
      <c r="Q149" s="572"/>
      <c r="R149" s="573"/>
      <c r="S149" s="568" t="str">
        <f t="shared" si="13"/>
        <v>―</v>
      </c>
      <c r="T149" s="569"/>
      <c r="U149" s="569"/>
      <c r="V149" s="574" t="s">
        <v>166</v>
      </c>
      <c r="W149" s="575"/>
      <c r="X149" s="575"/>
      <c r="Y149" s="575"/>
      <c r="Z149" s="575"/>
      <c r="AA149" s="584"/>
      <c r="AB149" s="518"/>
      <c r="AC149" s="518"/>
      <c r="AD149" s="518"/>
      <c r="AE149" s="518"/>
      <c r="AF149" s="518"/>
      <c r="AG149" s="518"/>
      <c r="AH149" s="518"/>
      <c r="AI149" s="518"/>
      <c r="AJ149" s="518"/>
      <c r="AK149" s="518"/>
      <c r="AL149" s="518"/>
      <c r="AM149" s="518"/>
      <c r="AN149" s="518"/>
      <c r="AO149" s="518"/>
      <c r="AP149" s="518"/>
      <c r="AQ149" s="518"/>
    </row>
    <row r="150" ht="13.5" customHeight="1" spans="1:43">
      <c r="A150" s="518"/>
      <c r="B150" s="518"/>
      <c r="C150" s="518"/>
      <c r="D150" s="536">
        <f t="shared" si="14"/>
        <v>138</v>
      </c>
      <c r="E150" s="537"/>
      <c r="F150" s="541" t="str">
        <f t="shared" si="12"/>
        <v/>
      </c>
      <c r="G150" s="541"/>
      <c r="H150" s="541"/>
      <c r="I150" s="555"/>
      <c r="J150" s="552"/>
      <c r="K150" s="552"/>
      <c r="L150" s="552"/>
      <c r="M150" s="552"/>
      <c r="N150" s="553"/>
      <c r="O150" s="554"/>
      <c r="P150" s="554"/>
      <c r="Q150" s="572"/>
      <c r="R150" s="573"/>
      <c r="S150" s="568" t="str">
        <f t="shared" si="13"/>
        <v>―</v>
      </c>
      <c r="T150" s="569"/>
      <c r="U150" s="569"/>
      <c r="V150" s="574" t="s">
        <v>166</v>
      </c>
      <c r="W150" s="575"/>
      <c r="X150" s="575"/>
      <c r="Y150" s="575"/>
      <c r="Z150" s="575"/>
      <c r="AA150" s="584"/>
      <c r="AB150" s="518"/>
      <c r="AC150" s="518"/>
      <c r="AD150" s="518"/>
      <c r="AE150" s="518"/>
      <c r="AF150" s="518"/>
      <c r="AG150" s="518"/>
      <c r="AH150" s="518"/>
      <c r="AI150" s="518"/>
      <c r="AJ150" s="518"/>
      <c r="AK150" s="518"/>
      <c r="AL150" s="518"/>
      <c r="AM150" s="518"/>
      <c r="AN150" s="518"/>
      <c r="AO150" s="518"/>
      <c r="AP150" s="518"/>
      <c r="AQ150" s="518"/>
    </row>
    <row r="151" ht="13.5" customHeight="1" spans="1:43">
      <c r="A151" s="518"/>
      <c r="B151" s="518"/>
      <c r="C151" s="518"/>
      <c r="D151" s="536">
        <f t="shared" si="14"/>
        <v>139</v>
      </c>
      <c r="E151" s="537"/>
      <c r="F151" s="541" t="str">
        <f t="shared" si="12"/>
        <v/>
      </c>
      <c r="G151" s="541"/>
      <c r="H151" s="541"/>
      <c r="I151" s="555"/>
      <c r="J151" s="552"/>
      <c r="K151" s="552"/>
      <c r="L151" s="552"/>
      <c r="M151" s="552"/>
      <c r="N151" s="553"/>
      <c r="O151" s="554"/>
      <c r="P151" s="554"/>
      <c r="Q151" s="572"/>
      <c r="R151" s="573"/>
      <c r="S151" s="568" t="str">
        <f t="shared" si="13"/>
        <v>―</v>
      </c>
      <c r="T151" s="569"/>
      <c r="U151" s="569"/>
      <c r="V151" s="574" t="s">
        <v>166</v>
      </c>
      <c r="W151" s="575"/>
      <c r="X151" s="575"/>
      <c r="Y151" s="575"/>
      <c r="Z151" s="575"/>
      <c r="AA151" s="584"/>
      <c r="AB151" s="518"/>
      <c r="AC151" s="518"/>
      <c r="AD151" s="518"/>
      <c r="AE151" s="518"/>
      <c r="AF151" s="518"/>
      <c r="AG151" s="518"/>
      <c r="AH151" s="518"/>
      <c r="AI151" s="518"/>
      <c r="AJ151" s="518"/>
      <c r="AK151" s="518"/>
      <c r="AL151" s="518"/>
      <c r="AM151" s="518"/>
      <c r="AN151" s="518"/>
      <c r="AO151" s="518"/>
      <c r="AP151" s="518"/>
      <c r="AQ151" s="518"/>
    </row>
    <row r="152" ht="13.5" customHeight="1" spans="1:43">
      <c r="A152" s="518"/>
      <c r="B152" s="518"/>
      <c r="C152" s="518"/>
      <c r="D152" s="536">
        <f t="shared" si="14"/>
        <v>140</v>
      </c>
      <c r="E152" s="537"/>
      <c r="F152" s="541" t="str">
        <f t="shared" si="12"/>
        <v/>
      </c>
      <c r="G152" s="541"/>
      <c r="H152" s="541"/>
      <c r="I152" s="555"/>
      <c r="J152" s="552"/>
      <c r="K152" s="552"/>
      <c r="L152" s="552"/>
      <c r="M152" s="552"/>
      <c r="N152" s="553"/>
      <c r="O152" s="554"/>
      <c r="P152" s="554"/>
      <c r="Q152" s="572"/>
      <c r="R152" s="573"/>
      <c r="S152" s="568" t="str">
        <f t="shared" si="13"/>
        <v>―</v>
      </c>
      <c r="T152" s="569"/>
      <c r="U152" s="569"/>
      <c r="V152" s="574" t="s">
        <v>166</v>
      </c>
      <c r="W152" s="575"/>
      <c r="X152" s="575"/>
      <c r="Y152" s="575"/>
      <c r="Z152" s="575"/>
      <c r="AA152" s="584"/>
      <c r="AB152" s="518"/>
      <c r="AC152" s="518"/>
      <c r="AD152" s="518"/>
      <c r="AE152" s="518"/>
      <c r="AF152" s="518"/>
      <c r="AG152" s="518"/>
      <c r="AH152" s="518"/>
      <c r="AI152" s="518"/>
      <c r="AJ152" s="518"/>
      <c r="AK152" s="518"/>
      <c r="AL152" s="518"/>
      <c r="AM152" s="518"/>
      <c r="AN152" s="518"/>
      <c r="AO152" s="518"/>
      <c r="AP152" s="518"/>
      <c r="AQ152" s="518"/>
    </row>
    <row r="153" ht="13.5" customHeight="1" spans="1:43">
      <c r="A153" s="518"/>
      <c r="B153" s="518"/>
      <c r="C153" s="518"/>
      <c r="D153" s="536">
        <f t="shared" si="14"/>
        <v>141</v>
      </c>
      <c r="E153" s="537"/>
      <c r="F153" s="541" t="str">
        <f t="shared" si="12"/>
        <v/>
      </c>
      <c r="G153" s="541"/>
      <c r="H153" s="541"/>
      <c r="I153" s="555"/>
      <c r="J153" s="552"/>
      <c r="K153" s="552"/>
      <c r="L153" s="552"/>
      <c r="M153" s="552"/>
      <c r="N153" s="553"/>
      <c r="O153" s="554"/>
      <c r="P153" s="554"/>
      <c r="Q153" s="572"/>
      <c r="R153" s="573"/>
      <c r="S153" s="568" t="str">
        <f t="shared" si="13"/>
        <v>―</v>
      </c>
      <c r="T153" s="569"/>
      <c r="U153" s="569"/>
      <c r="V153" s="574" t="s">
        <v>166</v>
      </c>
      <c r="W153" s="575"/>
      <c r="X153" s="575"/>
      <c r="Y153" s="575"/>
      <c r="Z153" s="575"/>
      <c r="AA153" s="584"/>
      <c r="AB153" s="518"/>
      <c r="AC153" s="518"/>
      <c r="AD153" s="518"/>
      <c r="AE153" s="518"/>
      <c r="AF153" s="518"/>
      <c r="AG153" s="518"/>
      <c r="AH153" s="518"/>
      <c r="AI153" s="518"/>
      <c r="AJ153" s="518"/>
      <c r="AK153" s="518"/>
      <c r="AL153" s="518"/>
      <c r="AM153" s="518"/>
      <c r="AN153" s="518"/>
      <c r="AO153" s="518"/>
      <c r="AP153" s="518"/>
      <c r="AQ153" s="518"/>
    </row>
    <row r="154" ht="13.5" customHeight="1" spans="1:43">
      <c r="A154" s="518"/>
      <c r="B154" s="518"/>
      <c r="C154" s="518"/>
      <c r="D154" s="536">
        <f t="shared" si="14"/>
        <v>142</v>
      </c>
      <c r="E154" s="537"/>
      <c r="F154" s="541" t="str">
        <f t="shared" si="12"/>
        <v/>
      </c>
      <c r="G154" s="541"/>
      <c r="H154" s="541"/>
      <c r="I154" s="555"/>
      <c r="J154" s="552"/>
      <c r="K154" s="552"/>
      <c r="L154" s="552"/>
      <c r="M154" s="552"/>
      <c r="N154" s="553"/>
      <c r="O154" s="554"/>
      <c r="P154" s="554"/>
      <c r="Q154" s="572"/>
      <c r="R154" s="573"/>
      <c r="S154" s="568" t="str">
        <f t="shared" si="13"/>
        <v>―</v>
      </c>
      <c r="T154" s="569"/>
      <c r="U154" s="569"/>
      <c r="V154" s="574" t="s">
        <v>166</v>
      </c>
      <c r="W154" s="575"/>
      <c r="X154" s="575"/>
      <c r="Y154" s="575"/>
      <c r="Z154" s="575"/>
      <c r="AA154" s="584"/>
      <c r="AB154" s="518"/>
      <c r="AC154" s="518"/>
      <c r="AD154" s="518"/>
      <c r="AE154" s="518"/>
      <c r="AF154" s="518"/>
      <c r="AG154" s="518"/>
      <c r="AH154" s="518"/>
      <c r="AI154" s="518"/>
      <c r="AJ154" s="518"/>
      <c r="AK154" s="518"/>
      <c r="AL154" s="518"/>
      <c r="AM154" s="518"/>
      <c r="AN154" s="518"/>
      <c r="AO154" s="518"/>
      <c r="AP154" s="518"/>
      <c r="AQ154" s="518"/>
    </row>
    <row r="155" ht="13.5" customHeight="1" spans="1:43">
      <c r="A155" s="518"/>
      <c r="B155" s="518"/>
      <c r="C155" s="518"/>
      <c r="D155" s="536">
        <f t="shared" si="14"/>
        <v>143</v>
      </c>
      <c r="E155" s="537"/>
      <c r="F155" s="541" t="str">
        <f t="shared" si="12"/>
        <v/>
      </c>
      <c r="G155" s="541"/>
      <c r="H155" s="541"/>
      <c r="I155" s="555"/>
      <c r="J155" s="552"/>
      <c r="K155" s="552"/>
      <c r="L155" s="552"/>
      <c r="M155" s="552"/>
      <c r="N155" s="553"/>
      <c r="O155" s="554"/>
      <c r="P155" s="554"/>
      <c r="Q155" s="572"/>
      <c r="R155" s="573"/>
      <c r="S155" s="568" t="str">
        <f t="shared" si="13"/>
        <v>―</v>
      </c>
      <c r="T155" s="569"/>
      <c r="U155" s="569"/>
      <c r="V155" s="574" t="s">
        <v>166</v>
      </c>
      <c r="W155" s="575"/>
      <c r="X155" s="575"/>
      <c r="Y155" s="575"/>
      <c r="Z155" s="575"/>
      <c r="AA155" s="584"/>
      <c r="AB155" s="518"/>
      <c r="AC155" s="518"/>
      <c r="AD155" s="518"/>
      <c r="AE155" s="518"/>
      <c r="AF155" s="518"/>
      <c r="AG155" s="518"/>
      <c r="AH155" s="518"/>
      <c r="AI155" s="518"/>
      <c r="AJ155" s="518"/>
      <c r="AK155" s="518"/>
      <c r="AL155" s="518"/>
      <c r="AM155" s="518"/>
      <c r="AN155" s="518"/>
      <c r="AO155" s="518"/>
      <c r="AP155" s="518"/>
      <c r="AQ155" s="518"/>
    </row>
    <row r="156" ht="13.5" customHeight="1" spans="1:43">
      <c r="A156" s="518"/>
      <c r="B156" s="518"/>
      <c r="C156" s="518"/>
      <c r="D156" s="536">
        <f t="shared" si="14"/>
        <v>144</v>
      </c>
      <c r="E156" s="537"/>
      <c r="F156" s="541" t="str">
        <f t="shared" si="12"/>
        <v/>
      </c>
      <c r="G156" s="541"/>
      <c r="H156" s="541"/>
      <c r="I156" s="555"/>
      <c r="J156" s="552"/>
      <c r="K156" s="552"/>
      <c r="L156" s="552"/>
      <c r="M156" s="552"/>
      <c r="N156" s="553"/>
      <c r="O156" s="554"/>
      <c r="P156" s="554"/>
      <c r="Q156" s="572"/>
      <c r="R156" s="573"/>
      <c r="S156" s="568" t="str">
        <f t="shared" si="13"/>
        <v>―</v>
      </c>
      <c r="T156" s="569"/>
      <c r="U156" s="569"/>
      <c r="V156" s="574" t="s">
        <v>166</v>
      </c>
      <c r="W156" s="575"/>
      <c r="X156" s="575"/>
      <c r="Y156" s="575"/>
      <c r="Z156" s="575"/>
      <c r="AA156" s="584"/>
      <c r="AB156" s="518"/>
      <c r="AC156" s="518"/>
      <c r="AD156" s="518"/>
      <c r="AE156" s="518"/>
      <c r="AF156" s="518"/>
      <c r="AG156" s="518"/>
      <c r="AH156" s="518"/>
      <c r="AI156" s="518"/>
      <c r="AJ156" s="518"/>
      <c r="AK156" s="518"/>
      <c r="AL156" s="518"/>
      <c r="AM156" s="518"/>
      <c r="AN156" s="518"/>
      <c r="AO156" s="518"/>
      <c r="AP156" s="518"/>
      <c r="AQ156" s="518"/>
    </row>
    <row r="157" ht="13.5" customHeight="1" spans="1:43">
      <c r="A157" s="518"/>
      <c r="B157" s="518"/>
      <c r="C157" s="518"/>
      <c r="D157" s="536">
        <f t="shared" si="14"/>
        <v>145</v>
      </c>
      <c r="E157" s="537"/>
      <c r="F157" s="541" t="str">
        <f t="shared" si="12"/>
        <v/>
      </c>
      <c r="G157" s="541"/>
      <c r="H157" s="541"/>
      <c r="I157" s="555"/>
      <c r="J157" s="552"/>
      <c r="K157" s="552"/>
      <c r="L157" s="552"/>
      <c r="M157" s="552"/>
      <c r="N157" s="553"/>
      <c r="O157" s="554"/>
      <c r="P157" s="554"/>
      <c r="Q157" s="572"/>
      <c r="R157" s="573"/>
      <c r="S157" s="568" t="str">
        <f t="shared" si="13"/>
        <v>―</v>
      </c>
      <c r="T157" s="569"/>
      <c r="U157" s="569"/>
      <c r="V157" s="574" t="s">
        <v>166</v>
      </c>
      <c r="W157" s="575"/>
      <c r="X157" s="575"/>
      <c r="Y157" s="575"/>
      <c r="Z157" s="575"/>
      <c r="AA157" s="584"/>
      <c r="AB157" s="518"/>
      <c r="AC157" s="518"/>
      <c r="AD157" s="518"/>
      <c r="AE157" s="518"/>
      <c r="AF157" s="518"/>
      <c r="AG157" s="518"/>
      <c r="AH157" s="518"/>
      <c r="AI157" s="518"/>
      <c r="AJ157" s="518"/>
      <c r="AK157" s="518"/>
      <c r="AL157" s="518"/>
      <c r="AM157" s="518"/>
      <c r="AN157" s="518"/>
      <c r="AO157" s="518"/>
      <c r="AP157" s="518"/>
      <c r="AQ157" s="518"/>
    </row>
    <row r="158" ht="13.5" customHeight="1" spans="1:43">
      <c r="A158" s="518"/>
      <c r="B158" s="518"/>
      <c r="C158" s="518"/>
      <c r="D158" s="536">
        <f t="shared" si="14"/>
        <v>146</v>
      </c>
      <c r="E158" s="537"/>
      <c r="F158" s="541" t="str">
        <f t="shared" si="12"/>
        <v/>
      </c>
      <c r="G158" s="541"/>
      <c r="H158" s="541"/>
      <c r="I158" s="555"/>
      <c r="J158" s="552"/>
      <c r="K158" s="552"/>
      <c r="L158" s="552"/>
      <c r="M158" s="552"/>
      <c r="N158" s="553"/>
      <c r="O158" s="554"/>
      <c r="P158" s="554"/>
      <c r="Q158" s="572"/>
      <c r="R158" s="573"/>
      <c r="S158" s="568" t="str">
        <f t="shared" si="13"/>
        <v>―</v>
      </c>
      <c r="T158" s="569"/>
      <c r="U158" s="569"/>
      <c r="V158" s="574" t="s">
        <v>166</v>
      </c>
      <c r="W158" s="575"/>
      <c r="X158" s="575"/>
      <c r="Y158" s="575"/>
      <c r="Z158" s="575"/>
      <c r="AA158" s="584"/>
      <c r="AB158" s="518"/>
      <c r="AC158" s="518"/>
      <c r="AD158" s="518"/>
      <c r="AE158" s="518"/>
      <c r="AF158" s="518"/>
      <c r="AG158" s="518"/>
      <c r="AH158" s="518"/>
      <c r="AI158" s="518"/>
      <c r="AJ158" s="518"/>
      <c r="AK158" s="518"/>
      <c r="AL158" s="518"/>
      <c r="AM158" s="518"/>
      <c r="AN158" s="518"/>
      <c r="AO158" s="518"/>
      <c r="AP158" s="518"/>
      <c r="AQ158" s="518"/>
    </row>
    <row r="159" ht="13.5" customHeight="1" spans="1:43">
      <c r="A159" s="518"/>
      <c r="B159" s="518"/>
      <c r="C159" s="518"/>
      <c r="D159" s="536">
        <f t="shared" si="14"/>
        <v>147</v>
      </c>
      <c r="E159" s="537"/>
      <c r="F159" s="541" t="str">
        <f t="shared" si="12"/>
        <v/>
      </c>
      <c r="G159" s="541"/>
      <c r="H159" s="541"/>
      <c r="I159" s="555"/>
      <c r="J159" s="552"/>
      <c r="K159" s="552"/>
      <c r="L159" s="552"/>
      <c r="M159" s="552"/>
      <c r="N159" s="553"/>
      <c r="O159" s="554"/>
      <c r="P159" s="554"/>
      <c r="Q159" s="572"/>
      <c r="R159" s="573"/>
      <c r="S159" s="568" t="str">
        <f t="shared" si="13"/>
        <v>―</v>
      </c>
      <c r="T159" s="569"/>
      <c r="U159" s="569"/>
      <c r="V159" s="574" t="s">
        <v>166</v>
      </c>
      <c r="W159" s="575"/>
      <c r="X159" s="575"/>
      <c r="Y159" s="575"/>
      <c r="Z159" s="575"/>
      <c r="AA159" s="584"/>
      <c r="AB159" s="518"/>
      <c r="AC159" s="518"/>
      <c r="AD159" s="518"/>
      <c r="AE159" s="518"/>
      <c r="AF159" s="518"/>
      <c r="AG159" s="518"/>
      <c r="AH159" s="518"/>
      <c r="AI159" s="518"/>
      <c r="AJ159" s="518"/>
      <c r="AK159" s="518"/>
      <c r="AL159" s="518"/>
      <c r="AM159" s="518"/>
      <c r="AN159" s="518"/>
      <c r="AO159" s="518"/>
      <c r="AP159" s="518"/>
      <c r="AQ159" s="518"/>
    </row>
    <row r="160" ht="13.5" customHeight="1" spans="1:43">
      <c r="A160" s="518"/>
      <c r="B160" s="518"/>
      <c r="C160" s="518"/>
      <c r="D160" s="536">
        <f t="shared" si="14"/>
        <v>148</v>
      </c>
      <c r="E160" s="537"/>
      <c r="F160" s="541" t="str">
        <f t="shared" si="12"/>
        <v/>
      </c>
      <c r="G160" s="541"/>
      <c r="H160" s="541"/>
      <c r="I160" s="555"/>
      <c r="J160" s="552"/>
      <c r="K160" s="552"/>
      <c r="L160" s="552"/>
      <c r="M160" s="552"/>
      <c r="N160" s="553"/>
      <c r="O160" s="554"/>
      <c r="P160" s="554"/>
      <c r="Q160" s="572"/>
      <c r="R160" s="573"/>
      <c r="S160" s="568" t="str">
        <f t="shared" si="13"/>
        <v>―</v>
      </c>
      <c r="T160" s="569"/>
      <c r="U160" s="569"/>
      <c r="V160" s="574" t="s">
        <v>166</v>
      </c>
      <c r="W160" s="575"/>
      <c r="X160" s="575"/>
      <c r="Y160" s="575"/>
      <c r="Z160" s="575"/>
      <c r="AA160" s="584"/>
      <c r="AB160" s="518"/>
      <c r="AC160" s="518"/>
      <c r="AD160" s="518"/>
      <c r="AE160" s="518"/>
      <c r="AF160" s="518"/>
      <c r="AG160" s="518"/>
      <c r="AH160" s="518"/>
      <c r="AI160" s="518"/>
      <c r="AJ160" s="518"/>
      <c r="AK160" s="518"/>
      <c r="AL160" s="518"/>
      <c r="AM160" s="518"/>
      <c r="AN160" s="518"/>
      <c r="AO160" s="518"/>
      <c r="AP160" s="518"/>
      <c r="AQ160" s="518"/>
    </row>
    <row r="161" ht="13.5" customHeight="1" spans="1:43">
      <c r="A161" s="518"/>
      <c r="B161" s="518"/>
      <c r="C161" s="518"/>
      <c r="D161" s="536">
        <f t="shared" si="14"/>
        <v>149</v>
      </c>
      <c r="E161" s="537"/>
      <c r="F161" s="541" t="str">
        <f t="shared" si="12"/>
        <v/>
      </c>
      <c r="G161" s="541"/>
      <c r="H161" s="541"/>
      <c r="I161" s="555"/>
      <c r="J161" s="552"/>
      <c r="K161" s="552"/>
      <c r="L161" s="552"/>
      <c r="M161" s="552"/>
      <c r="N161" s="553"/>
      <c r="O161" s="554"/>
      <c r="P161" s="554"/>
      <c r="Q161" s="572"/>
      <c r="R161" s="573"/>
      <c r="S161" s="568" t="str">
        <f t="shared" si="13"/>
        <v>―</v>
      </c>
      <c r="T161" s="569"/>
      <c r="U161" s="569"/>
      <c r="V161" s="574" t="s">
        <v>166</v>
      </c>
      <c r="W161" s="575"/>
      <c r="X161" s="575"/>
      <c r="Y161" s="575"/>
      <c r="Z161" s="575"/>
      <c r="AA161" s="584"/>
      <c r="AB161" s="518"/>
      <c r="AC161" s="518"/>
      <c r="AD161" s="518"/>
      <c r="AE161" s="518"/>
      <c r="AF161" s="518"/>
      <c r="AG161" s="518"/>
      <c r="AH161" s="518"/>
      <c r="AI161" s="518"/>
      <c r="AJ161" s="518"/>
      <c r="AK161" s="518"/>
      <c r="AL161" s="518"/>
      <c r="AM161" s="518"/>
      <c r="AN161" s="518"/>
      <c r="AO161" s="518"/>
      <c r="AP161" s="518"/>
      <c r="AQ161" s="518"/>
    </row>
    <row r="162" ht="13.5" customHeight="1" spans="1:43">
      <c r="A162" s="518"/>
      <c r="B162" s="518"/>
      <c r="C162" s="518"/>
      <c r="D162" s="536">
        <f t="shared" si="14"/>
        <v>150</v>
      </c>
      <c r="E162" s="537"/>
      <c r="F162" s="541" t="str">
        <f t="shared" si="12"/>
        <v/>
      </c>
      <c r="G162" s="541"/>
      <c r="H162" s="541"/>
      <c r="I162" s="555"/>
      <c r="J162" s="552"/>
      <c r="K162" s="552"/>
      <c r="L162" s="552"/>
      <c r="M162" s="552"/>
      <c r="N162" s="553"/>
      <c r="O162" s="554"/>
      <c r="P162" s="554"/>
      <c r="Q162" s="572"/>
      <c r="R162" s="573"/>
      <c r="S162" s="568" t="str">
        <f t="shared" si="13"/>
        <v>―</v>
      </c>
      <c r="T162" s="569"/>
      <c r="U162" s="569"/>
      <c r="V162" s="574" t="s">
        <v>166</v>
      </c>
      <c r="W162" s="575"/>
      <c r="X162" s="575"/>
      <c r="Y162" s="575"/>
      <c r="Z162" s="575"/>
      <c r="AA162" s="584"/>
      <c r="AB162" s="518"/>
      <c r="AC162" s="518"/>
      <c r="AD162" s="518"/>
      <c r="AE162" s="518"/>
      <c r="AF162" s="518"/>
      <c r="AG162" s="518"/>
      <c r="AH162" s="518"/>
      <c r="AI162" s="518"/>
      <c r="AJ162" s="518"/>
      <c r="AK162" s="518"/>
      <c r="AL162" s="518"/>
      <c r="AM162" s="518"/>
      <c r="AN162" s="518"/>
      <c r="AO162" s="518"/>
      <c r="AP162" s="518"/>
      <c r="AQ162" s="518"/>
    </row>
    <row r="163" ht="13.5" customHeight="1" spans="1:43">
      <c r="A163" s="518"/>
      <c r="B163" s="518"/>
      <c r="C163" s="518"/>
      <c r="D163" s="536">
        <f t="shared" si="14"/>
        <v>151</v>
      </c>
      <c r="E163" s="537"/>
      <c r="F163" s="541" t="str">
        <f t="shared" si="12"/>
        <v/>
      </c>
      <c r="G163" s="541"/>
      <c r="H163" s="541"/>
      <c r="I163" s="555"/>
      <c r="J163" s="552"/>
      <c r="K163" s="552"/>
      <c r="L163" s="552"/>
      <c r="M163" s="552"/>
      <c r="N163" s="553"/>
      <c r="O163" s="554"/>
      <c r="P163" s="554"/>
      <c r="Q163" s="572"/>
      <c r="R163" s="573"/>
      <c r="S163" s="568" t="str">
        <f t="shared" si="13"/>
        <v>―</v>
      </c>
      <c r="T163" s="569"/>
      <c r="U163" s="569"/>
      <c r="V163" s="574" t="s">
        <v>166</v>
      </c>
      <c r="W163" s="575"/>
      <c r="X163" s="575"/>
      <c r="Y163" s="575"/>
      <c r="Z163" s="575"/>
      <c r="AA163" s="584"/>
      <c r="AB163" s="518"/>
      <c r="AC163" s="518"/>
      <c r="AD163" s="518"/>
      <c r="AE163" s="518"/>
      <c r="AF163" s="518"/>
      <c r="AG163" s="518"/>
      <c r="AH163" s="518"/>
      <c r="AI163" s="518"/>
      <c r="AJ163" s="518"/>
      <c r="AK163" s="518"/>
      <c r="AL163" s="518"/>
      <c r="AM163" s="518"/>
      <c r="AN163" s="518"/>
      <c r="AO163" s="518"/>
      <c r="AP163" s="518"/>
      <c r="AQ163" s="518"/>
    </row>
    <row r="164" ht="13.5" customHeight="1" spans="1:43">
      <c r="A164" s="518"/>
      <c r="B164" s="518"/>
      <c r="C164" s="518"/>
      <c r="D164" s="536">
        <f t="shared" si="14"/>
        <v>152</v>
      </c>
      <c r="E164" s="537"/>
      <c r="F164" s="541" t="str">
        <f t="shared" si="12"/>
        <v/>
      </c>
      <c r="G164" s="541"/>
      <c r="H164" s="541"/>
      <c r="I164" s="555"/>
      <c r="J164" s="552"/>
      <c r="K164" s="552"/>
      <c r="L164" s="552"/>
      <c r="M164" s="552"/>
      <c r="N164" s="553"/>
      <c r="O164" s="554"/>
      <c r="P164" s="554"/>
      <c r="Q164" s="572"/>
      <c r="R164" s="573"/>
      <c r="S164" s="568" t="str">
        <f t="shared" si="13"/>
        <v>―</v>
      </c>
      <c r="T164" s="569"/>
      <c r="U164" s="569"/>
      <c r="V164" s="574" t="s">
        <v>166</v>
      </c>
      <c r="W164" s="575"/>
      <c r="X164" s="575"/>
      <c r="Y164" s="575"/>
      <c r="Z164" s="575"/>
      <c r="AA164" s="584"/>
      <c r="AB164" s="518"/>
      <c r="AC164" s="518"/>
      <c r="AD164" s="518"/>
      <c r="AE164" s="518"/>
      <c r="AF164" s="518"/>
      <c r="AG164" s="518"/>
      <c r="AH164" s="518"/>
      <c r="AI164" s="518"/>
      <c r="AJ164" s="518"/>
      <c r="AK164" s="518"/>
      <c r="AL164" s="518"/>
      <c r="AM164" s="518"/>
      <c r="AN164" s="518"/>
      <c r="AO164" s="518"/>
      <c r="AP164" s="518"/>
      <c r="AQ164" s="518"/>
    </row>
    <row r="165" ht="13.5" customHeight="1" spans="1:43">
      <c r="A165" s="518"/>
      <c r="B165" s="518"/>
      <c r="C165" s="518"/>
      <c r="D165" s="536">
        <f t="shared" si="14"/>
        <v>153</v>
      </c>
      <c r="E165" s="537"/>
      <c r="F165" s="541" t="str">
        <f t="shared" si="12"/>
        <v/>
      </c>
      <c r="G165" s="541"/>
      <c r="H165" s="541"/>
      <c r="I165" s="555"/>
      <c r="J165" s="552"/>
      <c r="K165" s="552"/>
      <c r="L165" s="552"/>
      <c r="M165" s="552"/>
      <c r="N165" s="553"/>
      <c r="O165" s="554"/>
      <c r="P165" s="554"/>
      <c r="Q165" s="572"/>
      <c r="R165" s="573"/>
      <c r="S165" s="568" t="str">
        <f t="shared" si="13"/>
        <v>―</v>
      </c>
      <c r="T165" s="569"/>
      <c r="U165" s="569"/>
      <c r="V165" s="574" t="s">
        <v>166</v>
      </c>
      <c r="W165" s="575"/>
      <c r="X165" s="575"/>
      <c r="Y165" s="575"/>
      <c r="Z165" s="575"/>
      <c r="AA165" s="584"/>
      <c r="AB165" s="518"/>
      <c r="AC165" s="518"/>
      <c r="AD165" s="518"/>
      <c r="AE165" s="518"/>
      <c r="AF165" s="518"/>
      <c r="AG165" s="518"/>
      <c r="AH165" s="518"/>
      <c r="AI165" s="518"/>
      <c r="AJ165" s="518"/>
      <c r="AK165" s="518"/>
      <c r="AL165" s="518"/>
      <c r="AM165" s="518"/>
      <c r="AN165" s="518"/>
      <c r="AO165" s="518"/>
      <c r="AP165" s="518"/>
      <c r="AQ165" s="518"/>
    </row>
    <row r="166" ht="13.5" customHeight="1" spans="1:43">
      <c r="A166" s="518"/>
      <c r="B166" s="518"/>
      <c r="C166" s="518"/>
      <c r="D166" s="536">
        <f t="shared" si="14"/>
        <v>154</v>
      </c>
      <c r="E166" s="537"/>
      <c r="F166" s="541" t="str">
        <f t="shared" si="12"/>
        <v/>
      </c>
      <c r="G166" s="541"/>
      <c r="H166" s="541"/>
      <c r="I166" s="555"/>
      <c r="J166" s="552"/>
      <c r="K166" s="552"/>
      <c r="L166" s="552"/>
      <c r="M166" s="552"/>
      <c r="N166" s="553"/>
      <c r="O166" s="554"/>
      <c r="P166" s="554"/>
      <c r="Q166" s="572"/>
      <c r="R166" s="573"/>
      <c r="S166" s="568" t="str">
        <f t="shared" si="13"/>
        <v>―</v>
      </c>
      <c r="T166" s="569"/>
      <c r="U166" s="569"/>
      <c r="V166" s="574" t="s">
        <v>166</v>
      </c>
      <c r="W166" s="575"/>
      <c r="X166" s="575"/>
      <c r="Y166" s="575"/>
      <c r="Z166" s="575"/>
      <c r="AA166" s="584"/>
      <c r="AB166" s="518"/>
      <c r="AC166" s="518"/>
      <c r="AD166" s="518"/>
      <c r="AE166" s="518"/>
      <c r="AF166" s="518"/>
      <c r="AG166" s="518"/>
      <c r="AH166" s="518"/>
      <c r="AI166" s="518"/>
      <c r="AJ166" s="518"/>
      <c r="AK166" s="518"/>
      <c r="AL166" s="518"/>
      <c r="AM166" s="518"/>
      <c r="AN166" s="518"/>
      <c r="AO166" s="518"/>
      <c r="AP166" s="518"/>
      <c r="AQ166" s="518"/>
    </row>
    <row r="167" ht="13.5" customHeight="1" spans="1:43">
      <c r="A167" s="518"/>
      <c r="B167" s="518"/>
      <c r="C167" s="518"/>
      <c r="D167" s="536">
        <f t="shared" si="14"/>
        <v>155</v>
      </c>
      <c r="E167" s="537"/>
      <c r="F167" s="541" t="str">
        <f t="shared" si="12"/>
        <v/>
      </c>
      <c r="G167" s="541"/>
      <c r="H167" s="541"/>
      <c r="I167" s="555"/>
      <c r="J167" s="552"/>
      <c r="K167" s="552"/>
      <c r="L167" s="552"/>
      <c r="M167" s="552"/>
      <c r="N167" s="553"/>
      <c r="O167" s="554"/>
      <c r="P167" s="554"/>
      <c r="Q167" s="572"/>
      <c r="R167" s="573"/>
      <c r="S167" s="568" t="str">
        <f t="shared" si="13"/>
        <v>―</v>
      </c>
      <c r="T167" s="569"/>
      <c r="U167" s="569"/>
      <c r="V167" s="574" t="s">
        <v>166</v>
      </c>
      <c r="W167" s="575"/>
      <c r="X167" s="575"/>
      <c r="Y167" s="575"/>
      <c r="Z167" s="575"/>
      <c r="AA167" s="584"/>
      <c r="AB167" s="518"/>
      <c r="AC167" s="518"/>
      <c r="AD167" s="518"/>
      <c r="AE167" s="518"/>
      <c r="AF167" s="518"/>
      <c r="AG167" s="518"/>
      <c r="AH167" s="518"/>
      <c r="AI167" s="518"/>
      <c r="AJ167" s="518"/>
      <c r="AK167" s="518"/>
      <c r="AL167" s="518"/>
      <c r="AM167" s="518"/>
      <c r="AN167" s="518"/>
      <c r="AO167" s="518"/>
      <c r="AP167" s="518"/>
      <c r="AQ167" s="518"/>
    </row>
    <row r="168" ht="13.5" customHeight="1" spans="1:43">
      <c r="A168" s="518"/>
      <c r="B168" s="518"/>
      <c r="C168" s="518"/>
      <c r="D168" s="536">
        <f t="shared" si="14"/>
        <v>156</v>
      </c>
      <c r="E168" s="537"/>
      <c r="F168" s="541" t="str">
        <f t="shared" si="12"/>
        <v/>
      </c>
      <c r="G168" s="541"/>
      <c r="H168" s="541"/>
      <c r="I168" s="555"/>
      <c r="J168" s="552"/>
      <c r="K168" s="552"/>
      <c r="L168" s="552"/>
      <c r="M168" s="552"/>
      <c r="N168" s="553"/>
      <c r="O168" s="554"/>
      <c r="P168" s="554"/>
      <c r="Q168" s="572"/>
      <c r="R168" s="573"/>
      <c r="S168" s="568" t="str">
        <f t="shared" si="13"/>
        <v>―</v>
      </c>
      <c r="T168" s="569"/>
      <c r="U168" s="569"/>
      <c r="V168" s="574" t="s">
        <v>166</v>
      </c>
      <c r="W168" s="575"/>
      <c r="X168" s="575"/>
      <c r="Y168" s="575"/>
      <c r="Z168" s="575"/>
      <c r="AA168" s="584"/>
      <c r="AB168" s="518"/>
      <c r="AC168" s="518"/>
      <c r="AD168" s="518"/>
      <c r="AE168" s="518"/>
      <c r="AF168" s="518"/>
      <c r="AG168" s="518"/>
      <c r="AH168" s="518"/>
      <c r="AI168" s="518"/>
      <c r="AJ168" s="518"/>
      <c r="AK168" s="518"/>
      <c r="AL168" s="518"/>
      <c r="AM168" s="518"/>
      <c r="AN168" s="518"/>
      <c r="AO168" s="518"/>
      <c r="AP168" s="518"/>
      <c r="AQ168" s="518"/>
    </row>
    <row r="169" ht="13.5" customHeight="1" spans="1:43">
      <c r="A169" s="518"/>
      <c r="B169" s="518"/>
      <c r="C169" s="518"/>
      <c r="D169" s="536">
        <f t="shared" si="14"/>
        <v>157</v>
      </c>
      <c r="E169" s="537"/>
      <c r="F169" s="541" t="str">
        <f t="shared" si="12"/>
        <v/>
      </c>
      <c r="G169" s="541"/>
      <c r="H169" s="541"/>
      <c r="I169" s="555"/>
      <c r="J169" s="552"/>
      <c r="K169" s="552"/>
      <c r="L169" s="552"/>
      <c r="M169" s="552"/>
      <c r="N169" s="553"/>
      <c r="O169" s="554"/>
      <c r="P169" s="554"/>
      <c r="Q169" s="572"/>
      <c r="R169" s="573"/>
      <c r="S169" s="568" t="str">
        <f t="shared" si="13"/>
        <v>―</v>
      </c>
      <c r="T169" s="569"/>
      <c r="U169" s="569"/>
      <c r="V169" s="574" t="s">
        <v>166</v>
      </c>
      <c r="W169" s="575"/>
      <c r="X169" s="575"/>
      <c r="Y169" s="575"/>
      <c r="Z169" s="575"/>
      <c r="AA169" s="584"/>
      <c r="AB169" s="518"/>
      <c r="AC169" s="518"/>
      <c r="AD169" s="518"/>
      <c r="AE169" s="518"/>
      <c r="AF169" s="518"/>
      <c r="AG169" s="518"/>
      <c r="AH169" s="518"/>
      <c r="AI169" s="518"/>
      <c r="AJ169" s="518"/>
      <c r="AK169" s="518"/>
      <c r="AL169" s="518"/>
      <c r="AM169" s="518"/>
      <c r="AN169" s="518"/>
      <c r="AO169" s="518"/>
      <c r="AP169" s="518"/>
      <c r="AQ169" s="518"/>
    </row>
    <row r="170" ht="13.5" customHeight="1" spans="1:43">
      <c r="A170" s="518"/>
      <c r="B170" s="518"/>
      <c r="C170" s="518"/>
      <c r="D170" s="536">
        <f t="shared" si="14"/>
        <v>158</v>
      </c>
      <c r="E170" s="537"/>
      <c r="F170" s="541" t="str">
        <f t="shared" si="12"/>
        <v/>
      </c>
      <c r="G170" s="541"/>
      <c r="H170" s="541"/>
      <c r="I170" s="555"/>
      <c r="J170" s="552"/>
      <c r="K170" s="552"/>
      <c r="L170" s="552"/>
      <c r="M170" s="552"/>
      <c r="N170" s="553"/>
      <c r="O170" s="554"/>
      <c r="P170" s="554"/>
      <c r="Q170" s="572"/>
      <c r="R170" s="573"/>
      <c r="S170" s="568" t="str">
        <f t="shared" si="13"/>
        <v>―</v>
      </c>
      <c r="T170" s="569"/>
      <c r="U170" s="569"/>
      <c r="V170" s="574" t="s">
        <v>166</v>
      </c>
      <c r="W170" s="575"/>
      <c r="X170" s="575"/>
      <c r="Y170" s="575"/>
      <c r="Z170" s="575"/>
      <c r="AA170" s="584"/>
      <c r="AB170" s="518"/>
      <c r="AC170" s="518"/>
      <c r="AD170" s="518"/>
      <c r="AE170" s="518"/>
      <c r="AF170" s="518"/>
      <c r="AG170" s="518"/>
      <c r="AH170" s="518"/>
      <c r="AI170" s="518"/>
      <c r="AJ170" s="518"/>
      <c r="AK170" s="518"/>
      <c r="AL170" s="518"/>
      <c r="AM170" s="518"/>
      <c r="AN170" s="518"/>
      <c r="AO170" s="518"/>
      <c r="AP170" s="518"/>
      <c r="AQ170" s="518"/>
    </row>
    <row r="171" ht="13.5" customHeight="1" spans="1:43">
      <c r="A171" s="518"/>
      <c r="B171" s="518"/>
      <c r="C171" s="518"/>
      <c r="D171" s="536">
        <f t="shared" si="14"/>
        <v>159</v>
      </c>
      <c r="E171" s="537"/>
      <c r="F171" s="541" t="str">
        <f t="shared" si="12"/>
        <v/>
      </c>
      <c r="G171" s="541"/>
      <c r="H171" s="541"/>
      <c r="I171" s="555"/>
      <c r="J171" s="552"/>
      <c r="K171" s="552"/>
      <c r="L171" s="552"/>
      <c r="M171" s="552"/>
      <c r="N171" s="553"/>
      <c r="O171" s="554"/>
      <c r="P171" s="554"/>
      <c r="Q171" s="572"/>
      <c r="R171" s="573"/>
      <c r="S171" s="568" t="str">
        <f t="shared" si="13"/>
        <v>―</v>
      </c>
      <c r="T171" s="569"/>
      <c r="U171" s="569"/>
      <c r="V171" s="574" t="s">
        <v>166</v>
      </c>
      <c r="W171" s="575"/>
      <c r="X171" s="575"/>
      <c r="Y171" s="575"/>
      <c r="Z171" s="575"/>
      <c r="AA171" s="584"/>
      <c r="AB171" s="518"/>
      <c r="AC171" s="518"/>
      <c r="AD171" s="518"/>
      <c r="AE171" s="518"/>
      <c r="AF171" s="518"/>
      <c r="AG171" s="518"/>
      <c r="AH171" s="518"/>
      <c r="AI171" s="518"/>
      <c r="AJ171" s="518"/>
      <c r="AK171" s="518"/>
      <c r="AL171" s="518"/>
      <c r="AM171" s="518"/>
      <c r="AN171" s="518"/>
      <c r="AO171" s="518"/>
      <c r="AP171" s="518"/>
      <c r="AQ171" s="518"/>
    </row>
    <row r="172" ht="13.5" customHeight="1" spans="1:43">
      <c r="A172" s="518"/>
      <c r="B172" s="518"/>
      <c r="C172" s="518"/>
      <c r="D172" s="536">
        <f t="shared" si="14"/>
        <v>160</v>
      </c>
      <c r="E172" s="537"/>
      <c r="F172" s="541" t="str">
        <f t="shared" si="12"/>
        <v/>
      </c>
      <c r="G172" s="541"/>
      <c r="H172" s="541"/>
      <c r="I172" s="555"/>
      <c r="J172" s="552"/>
      <c r="K172" s="552"/>
      <c r="L172" s="552"/>
      <c r="M172" s="552"/>
      <c r="N172" s="553"/>
      <c r="O172" s="554"/>
      <c r="P172" s="554"/>
      <c r="Q172" s="572"/>
      <c r="R172" s="573"/>
      <c r="S172" s="568" t="str">
        <f t="shared" si="13"/>
        <v>―</v>
      </c>
      <c r="T172" s="569"/>
      <c r="U172" s="569"/>
      <c r="V172" s="574" t="s">
        <v>166</v>
      </c>
      <c r="W172" s="575"/>
      <c r="X172" s="575"/>
      <c r="Y172" s="575"/>
      <c r="Z172" s="575"/>
      <c r="AA172" s="584"/>
      <c r="AB172" s="518"/>
      <c r="AC172" s="518"/>
      <c r="AD172" s="518"/>
      <c r="AE172" s="518"/>
      <c r="AF172" s="518"/>
      <c r="AG172" s="518"/>
      <c r="AH172" s="518"/>
      <c r="AI172" s="518"/>
      <c r="AJ172" s="518"/>
      <c r="AK172" s="518"/>
      <c r="AL172" s="518"/>
      <c r="AM172" s="518"/>
      <c r="AN172" s="518"/>
      <c r="AO172" s="518"/>
      <c r="AP172" s="518"/>
      <c r="AQ172" s="518"/>
    </row>
    <row r="173" ht="13.5" customHeight="1" spans="1:43">
      <c r="A173" s="518"/>
      <c r="B173" s="518"/>
      <c r="C173" s="518"/>
      <c r="D173" s="536">
        <f t="shared" si="14"/>
        <v>161</v>
      </c>
      <c r="E173" s="537"/>
      <c r="F173" s="541" t="str">
        <f t="shared" ref="F173:F204" si="15">IF(I173="","",IF(O173="―","【※選択】",IF(Q173="―","【※選択】","【入力済】")))</f>
        <v/>
      </c>
      <c r="G173" s="541"/>
      <c r="H173" s="541"/>
      <c r="I173" s="555"/>
      <c r="J173" s="552"/>
      <c r="K173" s="552"/>
      <c r="L173" s="552"/>
      <c r="M173" s="552"/>
      <c r="N173" s="553"/>
      <c r="O173" s="554"/>
      <c r="P173" s="554"/>
      <c r="Q173" s="572"/>
      <c r="R173" s="573"/>
      <c r="S173" s="568" t="str">
        <f t="shared" ref="S173:S204" si="16">IF(I173="","―",IF($L$9="４．選択をして掲載する",IF(V173="―","【※選択】","【入力済】"),"【入力済】"))</f>
        <v>―</v>
      </c>
      <c r="T173" s="569"/>
      <c r="U173" s="569"/>
      <c r="V173" s="574" t="s">
        <v>166</v>
      </c>
      <c r="W173" s="575"/>
      <c r="X173" s="575"/>
      <c r="Y173" s="575"/>
      <c r="Z173" s="575"/>
      <c r="AA173" s="584"/>
      <c r="AB173" s="518"/>
      <c r="AC173" s="518"/>
      <c r="AD173" s="518"/>
      <c r="AE173" s="518"/>
      <c r="AF173" s="518"/>
      <c r="AG173" s="518"/>
      <c r="AH173" s="518"/>
      <c r="AI173" s="518"/>
      <c r="AJ173" s="518"/>
      <c r="AK173" s="518"/>
      <c r="AL173" s="518"/>
      <c r="AM173" s="518"/>
      <c r="AN173" s="518"/>
      <c r="AO173" s="518"/>
      <c r="AP173" s="518"/>
      <c r="AQ173" s="518"/>
    </row>
    <row r="174" ht="13.5" customHeight="1" spans="1:43">
      <c r="A174" s="518"/>
      <c r="B174" s="518"/>
      <c r="C174" s="518"/>
      <c r="D174" s="536">
        <f t="shared" ref="D174:D205" si="17">D173+1</f>
        <v>162</v>
      </c>
      <c r="E174" s="537"/>
      <c r="F174" s="541" t="str">
        <f t="shared" si="15"/>
        <v/>
      </c>
      <c r="G174" s="541"/>
      <c r="H174" s="541"/>
      <c r="I174" s="555"/>
      <c r="J174" s="552"/>
      <c r="K174" s="552"/>
      <c r="L174" s="552"/>
      <c r="M174" s="552"/>
      <c r="N174" s="553"/>
      <c r="O174" s="554"/>
      <c r="P174" s="554"/>
      <c r="Q174" s="572"/>
      <c r="R174" s="573"/>
      <c r="S174" s="568" t="str">
        <f t="shared" si="16"/>
        <v>―</v>
      </c>
      <c r="T174" s="569"/>
      <c r="U174" s="569"/>
      <c r="V174" s="574" t="s">
        <v>166</v>
      </c>
      <c r="W174" s="575"/>
      <c r="X174" s="575"/>
      <c r="Y174" s="575"/>
      <c r="Z174" s="575"/>
      <c r="AA174" s="584"/>
      <c r="AB174" s="518"/>
      <c r="AC174" s="518"/>
      <c r="AD174" s="518"/>
      <c r="AE174" s="518"/>
      <c r="AF174" s="518"/>
      <c r="AG174" s="518"/>
      <c r="AH174" s="518"/>
      <c r="AI174" s="518"/>
      <c r="AJ174" s="518"/>
      <c r="AK174" s="518"/>
      <c r="AL174" s="518"/>
      <c r="AM174" s="518"/>
      <c r="AN174" s="518"/>
      <c r="AO174" s="518"/>
      <c r="AP174" s="518"/>
      <c r="AQ174" s="518"/>
    </row>
    <row r="175" ht="13.5" customHeight="1" spans="1:43">
      <c r="A175" s="518"/>
      <c r="B175" s="518"/>
      <c r="C175" s="518"/>
      <c r="D175" s="536">
        <f t="shared" si="17"/>
        <v>163</v>
      </c>
      <c r="E175" s="537"/>
      <c r="F175" s="541" t="str">
        <f t="shared" si="15"/>
        <v/>
      </c>
      <c r="G175" s="541"/>
      <c r="H175" s="541"/>
      <c r="I175" s="555"/>
      <c r="J175" s="552"/>
      <c r="K175" s="552"/>
      <c r="L175" s="552"/>
      <c r="M175" s="552"/>
      <c r="N175" s="553"/>
      <c r="O175" s="554"/>
      <c r="P175" s="554"/>
      <c r="Q175" s="572"/>
      <c r="R175" s="573"/>
      <c r="S175" s="568" t="str">
        <f t="shared" si="16"/>
        <v>―</v>
      </c>
      <c r="T175" s="569"/>
      <c r="U175" s="569"/>
      <c r="V175" s="574" t="s">
        <v>166</v>
      </c>
      <c r="W175" s="575"/>
      <c r="X175" s="575"/>
      <c r="Y175" s="575"/>
      <c r="Z175" s="575"/>
      <c r="AA175" s="584"/>
      <c r="AB175" s="518"/>
      <c r="AC175" s="518"/>
      <c r="AD175" s="518"/>
      <c r="AE175" s="518"/>
      <c r="AF175" s="518"/>
      <c r="AG175" s="518"/>
      <c r="AH175" s="518"/>
      <c r="AI175" s="518"/>
      <c r="AJ175" s="518"/>
      <c r="AK175" s="518"/>
      <c r="AL175" s="518"/>
      <c r="AM175" s="518"/>
      <c r="AN175" s="518"/>
      <c r="AO175" s="518"/>
      <c r="AP175" s="518"/>
      <c r="AQ175" s="518"/>
    </row>
    <row r="176" ht="13.5" customHeight="1" spans="1:43">
      <c r="A176" s="518"/>
      <c r="B176" s="518"/>
      <c r="C176" s="518"/>
      <c r="D176" s="536">
        <f t="shared" si="17"/>
        <v>164</v>
      </c>
      <c r="E176" s="537"/>
      <c r="F176" s="541" t="str">
        <f t="shared" si="15"/>
        <v/>
      </c>
      <c r="G176" s="541"/>
      <c r="H176" s="541"/>
      <c r="I176" s="555"/>
      <c r="J176" s="552"/>
      <c r="K176" s="552"/>
      <c r="L176" s="552"/>
      <c r="M176" s="552"/>
      <c r="N176" s="553"/>
      <c r="O176" s="554"/>
      <c r="P176" s="554"/>
      <c r="Q176" s="572"/>
      <c r="R176" s="573"/>
      <c r="S176" s="568" t="str">
        <f t="shared" si="16"/>
        <v>―</v>
      </c>
      <c r="T176" s="569"/>
      <c r="U176" s="569"/>
      <c r="V176" s="574" t="s">
        <v>166</v>
      </c>
      <c r="W176" s="575"/>
      <c r="X176" s="575"/>
      <c r="Y176" s="575"/>
      <c r="Z176" s="575"/>
      <c r="AA176" s="584"/>
      <c r="AB176" s="518"/>
      <c r="AC176" s="518"/>
      <c r="AD176" s="518"/>
      <c r="AE176" s="518"/>
      <c r="AF176" s="518"/>
      <c r="AG176" s="518"/>
      <c r="AH176" s="518"/>
      <c r="AI176" s="518"/>
      <c r="AJ176" s="518"/>
      <c r="AK176" s="518"/>
      <c r="AL176" s="518"/>
      <c r="AM176" s="518"/>
      <c r="AN176" s="518"/>
      <c r="AO176" s="518"/>
      <c r="AP176" s="518"/>
      <c r="AQ176" s="518"/>
    </row>
    <row r="177" ht="13.5" customHeight="1" spans="1:43">
      <c r="A177" s="518"/>
      <c r="B177" s="518"/>
      <c r="C177" s="518"/>
      <c r="D177" s="536">
        <f t="shared" si="17"/>
        <v>165</v>
      </c>
      <c r="E177" s="537"/>
      <c r="F177" s="541" t="str">
        <f t="shared" si="15"/>
        <v/>
      </c>
      <c r="G177" s="541"/>
      <c r="H177" s="541"/>
      <c r="I177" s="555"/>
      <c r="J177" s="552"/>
      <c r="K177" s="552"/>
      <c r="L177" s="552"/>
      <c r="M177" s="552"/>
      <c r="N177" s="553"/>
      <c r="O177" s="554"/>
      <c r="P177" s="554"/>
      <c r="Q177" s="572"/>
      <c r="R177" s="573"/>
      <c r="S177" s="568" t="str">
        <f t="shared" si="16"/>
        <v>―</v>
      </c>
      <c r="T177" s="569"/>
      <c r="U177" s="569"/>
      <c r="V177" s="574" t="s">
        <v>166</v>
      </c>
      <c r="W177" s="575"/>
      <c r="X177" s="575"/>
      <c r="Y177" s="575"/>
      <c r="Z177" s="575"/>
      <c r="AA177" s="584"/>
      <c r="AB177" s="518"/>
      <c r="AC177" s="518"/>
      <c r="AD177" s="518"/>
      <c r="AE177" s="518"/>
      <c r="AF177" s="518"/>
      <c r="AG177" s="518"/>
      <c r="AH177" s="518"/>
      <c r="AI177" s="518"/>
      <c r="AJ177" s="518"/>
      <c r="AK177" s="518"/>
      <c r="AL177" s="518"/>
      <c r="AM177" s="518"/>
      <c r="AN177" s="518"/>
      <c r="AO177" s="518"/>
      <c r="AP177" s="518"/>
      <c r="AQ177" s="518"/>
    </row>
    <row r="178" ht="13.5" customHeight="1" spans="1:43">
      <c r="A178" s="518"/>
      <c r="B178" s="518"/>
      <c r="C178" s="518"/>
      <c r="D178" s="536">
        <f t="shared" si="17"/>
        <v>166</v>
      </c>
      <c r="E178" s="537"/>
      <c r="F178" s="541" t="str">
        <f t="shared" si="15"/>
        <v/>
      </c>
      <c r="G178" s="541"/>
      <c r="H178" s="541"/>
      <c r="I178" s="555"/>
      <c r="J178" s="552"/>
      <c r="K178" s="552"/>
      <c r="L178" s="552"/>
      <c r="M178" s="552"/>
      <c r="N178" s="553"/>
      <c r="O178" s="554"/>
      <c r="P178" s="554"/>
      <c r="Q178" s="572"/>
      <c r="R178" s="573"/>
      <c r="S178" s="568" t="str">
        <f t="shared" si="16"/>
        <v>―</v>
      </c>
      <c r="T178" s="569"/>
      <c r="U178" s="569"/>
      <c r="V178" s="574" t="s">
        <v>166</v>
      </c>
      <c r="W178" s="575"/>
      <c r="X178" s="575"/>
      <c r="Y178" s="575"/>
      <c r="Z178" s="575"/>
      <c r="AA178" s="584"/>
      <c r="AB178" s="518"/>
      <c r="AC178" s="518"/>
      <c r="AD178" s="518"/>
      <c r="AE178" s="518"/>
      <c r="AF178" s="518"/>
      <c r="AG178" s="518"/>
      <c r="AH178" s="518"/>
      <c r="AI178" s="518"/>
      <c r="AJ178" s="518"/>
      <c r="AK178" s="518"/>
      <c r="AL178" s="518"/>
      <c r="AM178" s="518"/>
      <c r="AN178" s="518"/>
      <c r="AO178" s="518"/>
      <c r="AP178" s="518"/>
      <c r="AQ178" s="518"/>
    </row>
    <row r="179" ht="13.5" customHeight="1" spans="1:43">
      <c r="A179" s="518"/>
      <c r="B179" s="518"/>
      <c r="C179" s="518"/>
      <c r="D179" s="536">
        <f t="shared" si="17"/>
        <v>167</v>
      </c>
      <c r="E179" s="537"/>
      <c r="F179" s="541" t="str">
        <f t="shared" si="15"/>
        <v/>
      </c>
      <c r="G179" s="541"/>
      <c r="H179" s="541"/>
      <c r="I179" s="555"/>
      <c r="J179" s="552"/>
      <c r="K179" s="552"/>
      <c r="L179" s="552"/>
      <c r="M179" s="552"/>
      <c r="N179" s="553"/>
      <c r="O179" s="554"/>
      <c r="P179" s="554"/>
      <c r="Q179" s="572"/>
      <c r="R179" s="573"/>
      <c r="S179" s="568" t="str">
        <f t="shared" si="16"/>
        <v>―</v>
      </c>
      <c r="T179" s="569"/>
      <c r="U179" s="569"/>
      <c r="V179" s="574" t="s">
        <v>166</v>
      </c>
      <c r="W179" s="575"/>
      <c r="X179" s="575"/>
      <c r="Y179" s="575"/>
      <c r="Z179" s="575"/>
      <c r="AA179" s="584"/>
      <c r="AB179" s="518"/>
      <c r="AC179" s="518"/>
      <c r="AD179" s="518"/>
      <c r="AE179" s="518"/>
      <c r="AF179" s="518"/>
      <c r="AG179" s="518"/>
      <c r="AH179" s="518"/>
      <c r="AI179" s="518"/>
      <c r="AJ179" s="518"/>
      <c r="AK179" s="518"/>
      <c r="AL179" s="518"/>
      <c r="AM179" s="518"/>
      <c r="AN179" s="518"/>
      <c r="AO179" s="518"/>
      <c r="AP179" s="518"/>
      <c r="AQ179" s="518"/>
    </row>
    <row r="180" ht="13.5" customHeight="1" spans="1:43">
      <c r="A180" s="518"/>
      <c r="B180" s="518"/>
      <c r="C180" s="518"/>
      <c r="D180" s="536">
        <f t="shared" si="17"/>
        <v>168</v>
      </c>
      <c r="E180" s="537"/>
      <c r="F180" s="541" t="str">
        <f t="shared" si="15"/>
        <v/>
      </c>
      <c r="G180" s="541"/>
      <c r="H180" s="541"/>
      <c r="I180" s="555"/>
      <c r="J180" s="552"/>
      <c r="K180" s="552"/>
      <c r="L180" s="552"/>
      <c r="M180" s="552"/>
      <c r="N180" s="553"/>
      <c r="O180" s="554"/>
      <c r="P180" s="554"/>
      <c r="Q180" s="572"/>
      <c r="R180" s="573"/>
      <c r="S180" s="568" t="str">
        <f t="shared" si="16"/>
        <v>―</v>
      </c>
      <c r="T180" s="569"/>
      <c r="U180" s="569"/>
      <c r="V180" s="574" t="s">
        <v>166</v>
      </c>
      <c r="W180" s="575"/>
      <c r="X180" s="575"/>
      <c r="Y180" s="575"/>
      <c r="Z180" s="575"/>
      <c r="AA180" s="584"/>
      <c r="AB180" s="518"/>
      <c r="AC180" s="518"/>
      <c r="AD180" s="518"/>
      <c r="AE180" s="518"/>
      <c r="AF180" s="518"/>
      <c r="AG180" s="518"/>
      <c r="AH180" s="518"/>
      <c r="AI180" s="518"/>
      <c r="AJ180" s="518"/>
      <c r="AK180" s="518"/>
      <c r="AL180" s="518"/>
      <c r="AM180" s="518"/>
      <c r="AN180" s="518"/>
      <c r="AO180" s="518"/>
      <c r="AP180" s="518"/>
      <c r="AQ180" s="518"/>
    </row>
    <row r="181" ht="13.5" customHeight="1" spans="1:43">
      <c r="A181" s="518"/>
      <c r="B181" s="518"/>
      <c r="C181" s="518"/>
      <c r="D181" s="536">
        <f t="shared" si="17"/>
        <v>169</v>
      </c>
      <c r="E181" s="537"/>
      <c r="F181" s="541" t="str">
        <f t="shared" si="15"/>
        <v/>
      </c>
      <c r="G181" s="541"/>
      <c r="H181" s="541"/>
      <c r="I181" s="555"/>
      <c r="J181" s="552"/>
      <c r="K181" s="552"/>
      <c r="L181" s="552"/>
      <c r="M181" s="552"/>
      <c r="N181" s="553"/>
      <c r="O181" s="554"/>
      <c r="P181" s="554"/>
      <c r="Q181" s="572"/>
      <c r="R181" s="573"/>
      <c r="S181" s="568" t="str">
        <f t="shared" si="16"/>
        <v>―</v>
      </c>
      <c r="T181" s="569"/>
      <c r="U181" s="569"/>
      <c r="V181" s="574" t="s">
        <v>166</v>
      </c>
      <c r="W181" s="575"/>
      <c r="X181" s="575"/>
      <c r="Y181" s="575"/>
      <c r="Z181" s="575"/>
      <c r="AA181" s="584"/>
      <c r="AB181" s="518"/>
      <c r="AC181" s="518"/>
      <c r="AD181" s="518"/>
      <c r="AE181" s="518"/>
      <c r="AF181" s="518"/>
      <c r="AG181" s="518"/>
      <c r="AH181" s="518"/>
      <c r="AI181" s="518"/>
      <c r="AJ181" s="518"/>
      <c r="AK181" s="518"/>
      <c r="AL181" s="518"/>
      <c r="AM181" s="518"/>
      <c r="AN181" s="518"/>
      <c r="AO181" s="518"/>
      <c r="AP181" s="518"/>
      <c r="AQ181" s="518"/>
    </row>
    <row r="182" ht="13.5" customHeight="1" spans="1:43">
      <c r="A182" s="518"/>
      <c r="B182" s="518"/>
      <c r="C182" s="518"/>
      <c r="D182" s="536">
        <f t="shared" si="17"/>
        <v>170</v>
      </c>
      <c r="E182" s="537"/>
      <c r="F182" s="541" t="str">
        <f t="shared" si="15"/>
        <v/>
      </c>
      <c r="G182" s="541"/>
      <c r="H182" s="541"/>
      <c r="I182" s="555"/>
      <c r="J182" s="552"/>
      <c r="K182" s="552"/>
      <c r="L182" s="552"/>
      <c r="M182" s="552"/>
      <c r="N182" s="553"/>
      <c r="O182" s="554"/>
      <c r="P182" s="554"/>
      <c r="Q182" s="572"/>
      <c r="R182" s="573"/>
      <c r="S182" s="568" t="str">
        <f t="shared" si="16"/>
        <v>―</v>
      </c>
      <c r="T182" s="569"/>
      <c r="U182" s="569"/>
      <c r="V182" s="574" t="s">
        <v>166</v>
      </c>
      <c r="W182" s="575"/>
      <c r="X182" s="575"/>
      <c r="Y182" s="575"/>
      <c r="Z182" s="575"/>
      <c r="AA182" s="584"/>
      <c r="AB182" s="518"/>
      <c r="AC182" s="518"/>
      <c r="AD182" s="518"/>
      <c r="AE182" s="518"/>
      <c r="AF182" s="518"/>
      <c r="AG182" s="518"/>
      <c r="AH182" s="518"/>
      <c r="AI182" s="518"/>
      <c r="AJ182" s="518"/>
      <c r="AK182" s="518"/>
      <c r="AL182" s="518"/>
      <c r="AM182" s="518"/>
      <c r="AN182" s="518"/>
      <c r="AO182" s="518"/>
      <c r="AP182" s="518"/>
      <c r="AQ182" s="518"/>
    </row>
    <row r="183" ht="13.5" customHeight="1" spans="1:43">
      <c r="A183" s="518"/>
      <c r="B183" s="518"/>
      <c r="C183" s="518"/>
      <c r="D183" s="536">
        <f t="shared" si="17"/>
        <v>171</v>
      </c>
      <c r="E183" s="537"/>
      <c r="F183" s="541" t="str">
        <f t="shared" si="15"/>
        <v/>
      </c>
      <c r="G183" s="541"/>
      <c r="H183" s="541"/>
      <c r="I183" s="555"/>
      <c r="J183" s="552"/>
      <c r="K183" s="552"/>
      <c r="L183" s="552"/>
      <c r="M183" s="552"/>
      <c r="N183" s="553"/>
      <c r="O183" s="554"/>
      <c r="P183" s="554"/>
      <c r="Q183" s="572"/>
      <c r="R183" s="573"/>
      <c r="S183" s="568" t="str">
        <f t="shared" si="16"/>
        <v>―</v>
      </c>
      <c r="T183" s="569"/>
      <c r="U183" s="569"/>
      <c r="V183" s="574" t="s">
        <v>166</v>
      </c>
      <c r="W183" s="575"/>
      <c r="X183" s="575"/>
      <c r="Y183" s="575"/>
      <c r="Z183" s="575"/>
      <c r="AA183" s="584"/>
      <c r="AB183" s="518"/>
      <c r="AC183" s="518"/>
      <c r="AD183" s="518"/>
      <c r="AE183" s="518"/>
      <c r="AF183" s="518"/>
      <c r="AG183" s="518"/>
      <c r="AH183" s="518"/>
      <c r="AI183" s="518"/>
      <c r="AJ183" s="518"/>
      <c r="AK183" s="518"/>
      <c r="AL183" s="518"/>
      <c r="AM183" s="518"/>
      <c r="AN183" s="518"/>
      <c r="AO183" s="518"/>
      <c r="AP183" s="518"/>
      <c r="AQ183" s="518"/>
    </row>
    <row r="184" ht="13.5" customHeight="1" spans="1:43">
      <c r="A184" s="518"/>
      <c r="B184" s="518"/>
      <c r="C184" s="518"/>
      <c r="D184" s="536">
        <f t="shared" si="17"/>
        <v>172</v>
      </c>
      <c r="E184" s="537"/>
      <c r="F184" s="541" t="str">
        <f t="shared" si="15"/>
        <v/>
      </c>
      <c r="G184" s="541"/>
      <c r="H184" s="541"/>
      <c r="I184" s="555"/>
      <c r="J184" s="552"/>
      <c r="K184" s="552"/>
      <c r="L184" s="552"/>
      <c r="M184" s="552"/>
      <c r="N184" s="553"/>
      <c r="O184" s="554"/>
      <c r="P184" s="554"/>
      <c r="Q184" s="572"/>
      <c r="R184" s="573"/>
      <c r="S184" s="568" t="str">
        <f t="shared" si="16"/>
        <v>―</v>
      </c>
      <c r="T184" s="569"/>
      <c r="U184" s="569"/>
      <c r="V184" s="574" t="s">
        <v>166</v>
      </c>
      <c r="W184" s="575"/>
      <c r="X184" s="575"/>
      <c r="Y184" s="575"/>
      <c r="Z184" s="575"/>
      <c r="AA184" s="584"/>
      <c r="AB184" s="518"/>
      <c r="AC184" s="518"/>
      <c r="AD184" s="518"/>
      <c r="AE184" s="518"/>
      <c r="AF184" s="518"/>
      <c r="AG184" s="518"/>
      <c r="AH184" s="518"/>
      <c r="AI184" s="518"/>
      <c r="AJ184" s="518"/>
      <c r="AK184" s="518"/>
      <c r="AL184" s="518"/>
      <c r="AM184" s="518"/>
      <c r="AN184" s="518"/>
      <c r="AO184" s="518"/>
      <c r="AP184" s="518"/>
      <c r="AQ184" s="518"/>
    </row>
    <row r="185" ht="13.5" customHeight="1" spans="1:43">
      <c r="A185" s="518"/>
      <c r="B185" s="518"/>
      <c r="C185" s="518"/>
      <c r="D185" s="536">
        <f t="shared" si="17"/>
        <v>173</v>
      </c>
      <c r="E185" s="537"/>
      <c r="F185" s="541" t="str">
        <f t="shared" si="15"/>
        <v/>
      </c>
      <c r="G185" s="541"/>
      <c r="H185" s="541"/>
      <c r="I185" s="555"/>
      <c r="J185" s="552"/>
      <c r="K185" s="552"/>
      <c r="L185" s="552"/>
      <c r="M185" s="552"/>
      <c r="N185" s="553"/>
      <c r="O185" s="554"/>
      <c r="P185" s="554"/>
      <c r="Q185" s="572"/>
      <c r="R185" s="573"/>
      <c r="S185" s="568" t="str">
        <f t="shared" si="16"/>
        <v>―</v>
      </c>
      <c r="T185" s="569"/>
      <c r="U185" s="569"/>
      <c r="V185" s="574" t="s">
        <v>166</v>
      </c>
      <c r="W185" s="575"/>
      <c r="X185" s="575"/>
      <c r="Y185" s="575"/>
      <c r="Z185" s="575"/>
      <c r="AA185" s="584"/>
      <c r="AB185" s="518"/>
      <c r="AC185" s="518"/>
      <c r="AD185" s="518"/>
      <c r="AE185" s="518"/>
      <c r="AF185" s="518"/>
      <c r="AG185" s="518"/>
      <c r="AH185" s="518"/>
      <c r="AI185" s="518"/>
      <c r="AJ185" s="518"/>
      <c r="AK185" s="518"/>
      <c r="AL185" s="518"/>
      <c r="AM185" s="518"/>
      <c r="AN185" s="518"/>
      <c r="AO185" s="518"/>
      <c r="AP185" s="518"/>
      <c r="AQ185" s="518"/>
    </row>
    <row r="186" ht="13.5" customHeight="1" spans="1:43">
      <c r="A186" s="518"/>
      <c r="B186" s="518"/>
      <c r="C186" s="518"/>
      <c r="D186" s="536">
        <f t="shared" si="17"/>
        <v>174</v>
      </c>
      <c r="E186" s="537"/>
      <c r="F186" s="541" t="str">
        <f t="shared" si="15"/>
        <v/>
      </c>
      <c r="G186" s="541"/>
      <c r="H186" s="541"/>
      <c r="I186" s="555"/>
      <c r="J186" s="552"/>
      <c r="K186" s="552"/>
      <c r="L186" s="552"/>
      <c r="M186" s="552"/>
      <c r="N186" s="553"/>
      <c r="O186" s="554"/>
      <c r="P186" s="554"/>
      <c r="Q186" s="572"/>
      <c r="R186" s="573"/>
      <c r="S186" s="568" t="str">
        <f t="shared" si="16"/>
        <v>―</v>
      </c>
      <c r="T186" s="569"/>
      <c r="U186" s="569"/>
      <c r="V186" s="574" t="s">
        <v>166</v>
      </c>
      <c r="W186" s="575"/>
      <c r="X186" s="575"/>
      <c r="Y186" s="575"/>
      <c r="Z186" s="575"/>
      <c r="AA186" s="584"/>
      <c r="AB186" s="518"/>
      <c r="AC186" s="518"/>
      <c r="AD186" s="518"/>
      <c r="AE186" s="518"/>
      <c r="AF186" s="518"/>
      <c r="AG186" s="518"/>
      <c r="AH186" s="518"/>
      <c r="AI186" s="518"/>
      <c r="AJ186" s="518"/>
      <c r="AK186" s="518"/>
      <c r="AL186" s="518"/>
      <c r="AM186" s="518"/>
      <c r="AN186" s="518"/>
      <c r="AO186" s="518"/>
      <c r="AP186" s="518"/>
      <c r="AQ186" s="518"/>
    </row>
    <row r="187" ht="13.5" customHeight="1" spans="1:43">
      <c r="A187" s="518"/>
      <c r="B187" s="518"/>
      <c r="C187" s="518"/>
      <c r="D187" s="536">
        <f t="shared" si="17"/>
        <v>175</v>
      </c>
      <c r="E187" s="537"/>
      <c r="F187" s="541" t="str">
        <f t="shared" si="15"/>
        <v/>
      </c>
      <c r="G187" s="541"/>
      <c r="H187" s="541"/>
      <c r="I187" s="555"/>
      <c r="J187" s="552"/>
      <c r="K187" s="552"/>
      <c r="L187" s="552"/>
      <c r="M187" s="552"/>
      <c r="N187" s="553"/>
      <c r="O187" s="554"/>
      <c r="P187" s="554"/>
      <c r="Q187" s="572"/>
      <c r="R187" s="573"/>
      <c r="S187" s="568" t="str">
        <f t="shared" si="16"/>
        <v>―</v>
      </c>
      <c r="T187" s="569"/>
      <c r="U187" s="569"/>
      <c r="V187" s="574" t="s">
        <v>166</v>
      </c>
      <c r="W187" s="575"/>
      <c r="X187" s="575"/>
      <c r="Y187" s="575"/>
      <c r="Z187" s="575"/>
      <c r="AA187" s="584"/>
      <c r="AB187" s="518"/>
      <c r="AC187" s="518"/>
      <c r="AD187" s="518"/>
      <c r="AE187" s="518"/>
      <c r="AF187" s="518"/>
      <c r="AG187" s="518"/>
      <c r="AH187" s="518"/>
      <c r="AI187" s="518"/>
      <c r="AJ187" s="518"/>
      <c r="AK187" s="518"/>
      <c r="AL187" s="518"/>
      <c r="AM187" s="518"/>
      <c r="AN187" s="518"/>
      <c r="AO187" s="518"/>
      <c r="AP187" s="518"/>
      <c r="AQ187" s="518"/>
    </row>
    <row r="188" ht="13.5" customHeight="1" spans="1:43">
      <c r="A188" s="518"/>
      <c r="B188" s="518"/>
      <c r="C188" s="518"/>
      <c r="D188" s="536">
        <f t="shared" si="17"/>
        <v>176</v>
      </c>
      <c r="E188" s="537"/>
      <c r="F188" s="541" t="str">
        <f t="shared" si="15"/>
        <v/>
      </c>
      <c r="G188" s="541"/>
      <c r="H188" s="541"/>
      <c r="I188" s="555"/>
      <c r="J188" s="552"/>
      <c r="K188" s="552"/>
      <c r="L188" s="552"/>
      <c r="M188" s="552"/>
      <c r="N188" s="553"/>
      <c r="O188" s="554"/>
      <c r="P188" s="554"/>
      <c r="Q188" s="572"/>
      <c r="R188" s="573"/>
      <c r="S188" s="568" t="str">
        <f t="shared" si="16"/>
        <v>―</v>
      </c>
      <c r="T188" s="569"/>
      <c r="U188" s="569"/>
      <c r="V188" s="574" t="s">
        <v>166</v>
      </c>
      <c r="W188" s="575"/>
      <c r="X188" s="575"/>
      <c r="Y188" s="575"/>
      <c r="Z188" s="575"/>
      <c r="AA188" s="584"/>
      <c r="AB188" s="518"/>
      <c r="AC188" s="518"/>
      <c r="AD188" s="518"/>
      <c r="AE188" s="518"/>
      <c r="AF188" s="518"/>
      <c r="AG188" s="518"/>
      <c r="AH188" s="518"/>
      <c r="AI188" s="518"/>
      <c r="AJ188" s="518"/>
      <c r="AK188" s="518"/>
      <c r="AL188" s="518"/>
      <c r="AM188" s="518"/>
      <c r="AN188" s="518"/>
      <c r="AO188" s="518"/>
      <c r="AP188" s="518"/>
      <c r="AQ188" s="518"/>
    </row>
    <row r="189" ht="13.5" customHeight="1" spans="1:43">
      <c r="A189" s="518"/>
      <c r="B189" s="518"/>
      <c r="C189" s="518"/>
      <c r="D189" s="536">
        <f t="shared" si="17"/>
        <v>177</v>
      </c>
      <c r="E189" s="537"/>
      <c r="F189" s="541" t="str">
        <f t="shared" si="15"/>
        <v/>
      </c>
      <c r="G189" s="541"/>
      <c r="H189" s="541"/>
      <c r="I189" s="555"/>
      <c r="J189" s="552"/>
      <c r="K189" s="552"/>
      <c r="L189" s="552"/>
      <c r="M189" s="552"/>
      <c r="N189" s="553"/>
      <c r="O189" s="554"/>
      <c r="P189" s="554"/>
      <c r="Q189" s="572"/>
      <c r="R189" s="573"/>
      <c r="S189" s="568" t="str">
        <f t="shared" si="16"/>
        <v>―</v>
      </c>
      <c r="T189" s="569"/>
      <c r="U189" s="569"/>
      <c r="V189" s="574" t="s">
        <v>166</v>
      </c>
      <c r="W189" s="575"/>
      <c r="X189" s="575"/>
      <c r="Y189" s="575"/>
      <c r="Z189" s="575"/>
      <c r="AA189" s="584"/>
      <c r="AB189" s="518"/>
      <c r="AC189" s="518"/>
      <c r="AD189" s="518"/>
      <c r="AE189" s="518"/>
      <c r="AF189" s="518"/>
      <c r="AG189" s="518"/>
      <c r="AH189" s="518"/>
      <c r="AI189" s="518"/>
      <c r="AJ189" s="518"/>
      <c r="AK189" s="518"/>
      <c r="AL189" s="518"/>
      <c r="AM189" s="518"/>
      <c r="AN189" s="518"/>
      <c r="AO189" s="518"/>
      <c r="AP189" s="518"/>
      <c r="AQ189" s="518"/>
    </row>
    <row r="190" ht="13.5" customHeight="1" spans="1:43">
      <c r="A190" s="518"/>
      <c r="B190" s="518"/>
      <c r="C190" s="518"/>
      <c r="D190" s="536">
        <f t="shared" si="17"/>
        <v>178</v>
      </c>
      <c r="E190" s="537"/>
      <c r="F190" s="541" t="str">
        <f t="shared" si="15"/>
        <v/>
      </c>
      <c r="G190" s="541"/>
      <c r="H190" s="541"/>
      <c r="I190" s="555"/>
      <c r="J190" s="552"/>
      <c r="K190" s="552"/>
      <c r="L190" s="552"/>
      <c r="M190" s="552"/>
      <c r="N190" s="553"/>
      <c r="O190" s="554"/>
      <c r="P190" s="554"/>
      <c r="Q190" s="572"/>
      <c r="R190" s="573"/>
      <c r="S190" s="568" t="str">
        <f t="shared" si="16"/>
        <v>―</v>
      </c>
      <c r="T190" s="569"/>
      <c r="U190" s="569"/>
      <c r="V190" s="574" t="s">
        <v>166</v>
      </c>
      <c r="W190" s="575"/>
      <c r="X190" s="575"/>
      <c r="Y190" s="575"/>
      <c r="Z190" s="575"/>
      <c r="AA190" s="584"/>
      <c r="AB190" s="518"/>
      <c r="AC190" s="518"/>
      <c r="AD190" s="518"/>
      <c r="AE190" s="518"/>
      <c r="AF190" s="518"/>
      <c r="AG190" s="518"/>
      <c r="AH190" s="518"/>
      <c r="AI190" s="518"/>
      <c r="AJ190" s="518"/>
      <c r="AK190" s="518"/>
      <c r="AL190" s="518"/>
      <c r="AM190" s="518"/>
      <c r="AN190" s="518"/>
      <c r="AO190" s="518"/>
      <c r="AP190" s="518"/>
      <c r="AQ190" s="518"/>
    </row>
    <row r="191" ht="13.5" customHeight="1" spans="1:43">
      <c r="A191" s="518"/>
      <c r="B191" s="518"/>
      <c r="C191" s="518"/>
      <c r="D191" s="536">
        <f t="shared" si="17"/>
        <v>179</v>
      </c>
      <c r="E191" s="537"/>
      <c r="F191" s="541" t="str">
        <f t="shared" si="15"/>
        <v/>
      </c>
      <c r="G191" s="541"/>
      <c r="H191" s="541"/>
      <c r="I191" s="555"/>
      <c r="J191" s="552"/>
      <c r="K191" s="552"/>
      <c r="L191" s="552"/>
      <c r="M191" s="552"/>
      <c r="N191" s="553"/>
      <c r="O191" s="554"/>
      <c r="P191" s="554"/>
      <c r="Q191" s="572"/>
      <c r="R191" s="573"/>
      <c r="S191" s="568" t="str">
        <f t="shared" si="16"/>
        <v>―</v>
      </c>
      <c r="T191" s="569"/>
      <c r="U191" s="569"/>
      <c r="V191" s="574" t="s">
        <v>166</v>
      </c>
      <c r="W191" s="575"/>
      <c r="X191" s="575"/>
      <c r="Y191" s="575"/>
      <c r="Z191" s="575"/>
      <c r="AA191" s="584"/>
      <c r="AB191" s="518"/>
      <c r="AC191" s="518"/>
      <c r="AD191" s="518"/>
      <c r="AE191" s="518"/>
      <c r="AF191" s="518"/>
      <c r="AG191" s="518"/>
      <c r="AH191" s="518"/>
      <c r="AI191" s="518"/>
      <c r="AJ191" s="518"/>
      <c r="AK191" s="518"/>
      <c r="AL191" s="518"/>
      <c r="AM191" s="518"/>
      <c r="AN191" s="518"/>
      <c r="AO191" s="518"/>
      <c r="AP191" s="518"/>
      <c r="AQ191" s="518"/>
    </row>
    <row r="192" ht="13.5" customHeight="1" spans="1:43">
      <c r="A192" s="518"/>
      <c r="B192" s="518"/>
      <c r="C192" s="518"/>
      <c r="D192" s="536">
        <f t="shared" si="17"/>
        <v>180</v>
      </c>
      <c r="E192" s="537"/>
      <c r="F192" s="541" t="str">
        <f t="shared" si="15"/>
        <v/>
      </c>
      <c r="G192" s="541"/>
      <c r="H192" s="541"/>
      <c r="I192" s="555"/>
      <c r="J192" s="552"/>
      <c r="K192" s="552"/>
      <c r="L192" s="552"/>
      <c r="M192" s="552"/>
      <c r="N192" s="553"/>
      <c r="O192" s="554"/>
      <c r="P192" s="554"/>
      <c r="Q192" s="572"/>
      <c r="R192" s="573"/>
      <c r="S192" s="568" t="str">
        <f t="shared" si="16"/>
        <v>―</v>
      </c>
      <c r="T192" s="569"/>
      <c r="U192" s="569"/>
      <c r="V192" s="574" t="s">
        <v>166</v>
      </c>
      <c r="W192" s="575"/>
      <c r="X192" s="575"/>
      <c r="Y192" s="575"/>
      <c r="Z192" s="575"/>
      <c r="AA192" s="584"/>
      <c r="AB192" s="518"/>
      <c r="AC192" s="518"/>
      <c r="AD192" s="518"/>
      <c r="AE192" s="518"/>
      <c r="AF192" s="518"/>
      <c r="AG192" s="518"/>
      <c r="AH192" s="518"/>
      <c r="AI192" s="518"/>
      <c r="AJ192" s="518"/>
      <c r="AK192" s="518"/>
      <c r="AL192" s="518"/>
      <c r="AM192" s="518"/>
      <c r="AN192" s="518"/>
      <c r="AO192" s="518"/>
      <c r="AP192" s="518"/>
      <c r="AQ192" s="518"/>
    </row>
    <row r="193" ht="13.5" customHeight="1" spans="1:43">
      <c r="A193" s="518"/>
      <c r="B193" s="518"/>
      <c r="C193" s="518"/>
      <c r="D193" s="536">
        <f t="shared" si="17"/>
        <v>181</v>
      </c>
      <c r="E193" s="537"/>
      <c r="F193" s="541" t="str">
        <f t="shared" si="15"/>
        <v/>
      </c>
      <c r="G193" s="541"/>
      <c r="H193" s="541"/>
      <c r="I193" s="555"/>
      <c r="J193" s="552"/>
      <c r="K193" s="552"/>
      <c r="L193" s="552"/>
      <c r="M193" s="552"/>
      <c r="N193" s="553"/>
      <c r="O193" s="554"/>
      <c r="P193" s="554"/>
      <c r="Q193" s="572"/>
      <c r="R193" s="573"/>
      <c r="S193" s="568" t="str">
        <f t="shared" si="16"/>
        <v>―</v>
      </c>
      <c r="T193" s="569"/>
      <c r="U193" s="569"/>
      <c r="V193" s="574" t="s">
        <v>166</v>
      </c>
      <c r="W193" s="575"/>
      <c r="X193" s="575"/>
      <c r="Y193" s="575"/>
      <c r="Z193" s="575"/>
      <c r="AA193" s="584"/>
      <c r="AB193" s="518"/>
      <c r="AC193" s="518"/>
      <c r="AD193" s="518"/>
      <c r="AE193" s="518"/>
      <c r="AF193" s="518"/>
      <c r="AG193" s="518"/>
      <c r="AH193" s="518"/>
      <c r="AI193" s="518"/>
      <c r="AJ193" s="518"/>
      <c r="AK193" s="518"/>
      <c r="AL193" s="518"/>
      <c r="AM193" s="518"/>
      <c r="AN193" s="518"/>
      <c r="AO193" s="518"/>
      <c r="AP193" s="518"/>
      <c r="AQ193" s="518"/>
    </row>
    <row r="194" ht="13.5" customHeight="1" spans="1:43">
      <c r="A194" s="518"/>
      <c r="B194" s="518"/>
      <c r="C194" s="518"/>
      <c r="D194" s="536">
        <f t="shared" si="17"/>
        <v>182</v>
      </c>
      <c r="E194" s="537"/>
      <c r="F194" s="541" t="str">
        <f t="shared" si="15"/>
        <v/>
      </c>
      <c r="G194" s="541"/>
      <c r="H194" s="541"/>
      <c r="I194" s="555"/>
      <c r="J194" s="552"/>
      <c r="K194" s="552"/>
      <c r="L194" s="552"/>
      <c r="M194" s="552"/>
      <c r="N194" s="553"/>
      <c r="O194" s="554"/>
      <c r="P194" s="554"/>
      <c r="Q194" s="572"/>
      <c r="R194" s="573"/>
      <c r="S194" s="568" t="str">
        <f t="shared" si="16"/>
        <v>―</v>
      </c>
      <c r="T194" s="569"/>
      <c r="U194" s="569"/>
      <c r="V194" s="574" t="s">
        <v>166</v>
      </c>
      <c r="W194" s="575"/>
      <c r="X194" s="575"/>
      <c r="Y194" s="575"/>
      <c r="Z194" s="575"/>
      <c r="AA194" s="584"/>
      <c r="AB194" s="518"/>
      <c r="AC194" s="518"/>
      <c r="AD194" s="518"/>
      <c r="AE194" s="518"/>
      <c r="AF194" s="518"/>
      <c r="AG194" s="518"/>
      <c r="AH194" s="518"/>
      <c r="AI194" s="518"/>
      <c r="AJ194" s="518"/>
      <c r="AK194" s="518"/>
      <c r="AL194" s="518"/>
      <c r="AM194" s="518"/>
      <c r="AN194" s="518"/>
      <c r="AO194" s="518"/>
      <c r="AP194" s="518"/>
      <c r="AQ194" s="518"/>
    </row>
    <row r="195" ht="13.5" customHeight="1" spans="1:43">
      <c r="A195" s="518"/>
      <c r="B195" s="518"/>
      <c r="C195" s="518"/>
      <c r="D195" s="536">
        <f t="shared" si="17"/>
        <v>183</v>
      </c>
      <c r="E195" s="537"/>
      <c r="F195" s="541" t="str">
        <f t="shared" si="15"/>
        <v/>
      </c>
      <c r="G195" s="541"/>
      <c r="H195" s="541"/>
      <c r="I195" s="555"/>
      <c r="J195" s="552"/>
      <c r="K195" s="552"/>
      <c r="L195" s="552"/>
      <c r="M195" s="552"/>
      <c r="N195" s="553"/>
      <c r="O195" s="554"/>
      <c r="P195" s="554"/>
      <c r="Q195" s="572"/>
      <c r="R195" s="573"/>
      <c r="S195" s="568" t="str">
        <f t="shared" si="16"/>
        <v>―</v>
      </c>
      <c r="T195" s="569"/>
      <c r="U195" s="569"/>
      <c r="V195" s="574" t="s">
        <v>166</v>
      </c>
      <c r="W195" s="575"/>
      <c r="X195" s="575"/>
      <c r="Y195" s="575"/>
      <c r="Z195" s="575"/>
      <c r="AA195" s="584"/>
      <c r="AB195" s="518"/>
      <c r="AC195" s="518"/>
      <c r="AD195" s="518"/>
      <c r="AE195" s="518"/>
      <c r="AF195" s="518"/>
      <c r="AG195" s="518"/>
      <c r="AH195" s="518"/>
      <c r="AI195" s="518"/>
      <c r="AJ195" s="518"/>
      <c r="AK195" s="518"/>
      <c r="AL195" s="518"/>
      <c r="AM195" s="518"/>
      <c r="AN195" s="518"/>
      <c r="AO195" s="518"/>
      <c r="AP195" s="518"/>
      <c r="AQ195" s="518"/>
    </row>
    <row r="196" ht="13.5" customHeight="1" spans="1:43">
      <c r="A196" s="518"/>
      <c r="B196" s="518"/>
      <c r="C196" s="518"/>
      <c r="D196" s="536">
        <f t="shared" si="17"/>
        <v>184</v>
      </c>
      <c r="E196" s="537"/>
      <c r="F196" s="541" t="str">
        <f t="shared" si="15"/>
        <v/>
      </c>
      <c r="G196" s="541"/>
      <c r="H196" s="541"/>
      <c r="I196" s="555"/>
      <c r="J196" s="552"/>
      <c r="K196" s="552"/>
      <c r="L196" s="552"/>
      <c r="M196" s="552"/>
      <c r="N196" s="553"/>
      <c r="O196" s="554"/>
      <c r="P196" s="554"/>
      <c r="Q196" s="572"/>
      <c r="R196" s="573"/>
      <c r="S196" s="568" t="str">
        <f t="shared" si="16"/>
        <v>―</v>
      </c>
      <c r="T196" s="569"/>
      <c r="U196" s="569"/>
      <c r="V196" s="574" t="s">
        <v>166</v>
      </c>
      <c r="W196" s="575"/>
      <c r="X196" s="575"/>
      <c r="Y196" s="575"/>
      <c r="Z196" s="575"/>
      <c r="AA196" s="584"/>
      <c r="AB196" s="518"/>
      <c r="AC196" s="518"/>
      <c r="AD196" s="518"/>
      <c r="AE196" s="518"/>
      <c r="AF196" s="518"/>
      <c r="AG196" s="518"/>
      <c r="AH196" s="518"/>
      <c r="AI196" s="518"/>
      <c r="AJ196" s="518"/>
      <c r="AK196" s="518"/>
      <c r="AL196" s="518"/>
      <c r="AM196" s="518"/>
      <c r="AN196" s="518"/>
      <c r="AO196" s="518"/>
      <c r="AP196" s="518"/>
      <c r="AQ196" s="518"/>
    </row>
    <row r="197" ht="13.5" customHeight="1" spans="1:43">
      <c r="A197" s="518"/>
      <c r="B197" s="518"/>
      <c r="C197" s="518"/>
      <c r="D197" s="536">
        <f t="shared" si="17"/>
        <v>185</v>
      </c>
      <c r="E197" s="537"/>
      <c r="F197" s="541" t="str">
        <f t="shared" si="15"/>
        <v/>
      </c>
      <c r="G197" s="541"/>
      <c r="H197" s="541"/>
      <c r="I197" s="555"/>
      <c r="J197" s="552"/>
      <c r="K197" s="552"/>
      <c r="L197" s="552"/>
      <c r="M197" s="552"/>
      <c r="N197" s="553"/>
      <c r="O197" s="554"/>
      <c r="P197" s="554"/>
      <c r="Q197" s="572"/>
      <c r="R197" s="573"/>
      <c r="S197" s="568" t="str">
        <f t="shared" si="16"/>
        <v>―</v>
      </c>
      <c r="T197" s="569"/>
      <c r="U197" s="569"/>
      <c r="V197" s="574" t="s">
        <v>166</v>
      </c>
      <c r="W197" s="575"/>
      <c r="X197" s="575"/>
      <c r="Y197" s="575"/>
      <c r="Z197" s="575"/>
      <c r="AA197" s="584"/>
      <c r="AB197" s="518"/>
      <c r="AC197" s="518"/>
      <c r="AD197" s="518"/>
      <c r="AE197" s="518"/>
      <c r="AF197" s="518"/>
      <c r="AG197" s="518"/>
      <c r="AH197" s="518"/>
      <c r="AI197" s="518"/>
      <c r="AJ197" s="518"/>
      <c r="AK197" s="518"/>
      <c r="AL197" s="518"/>
      <c r="AM197" s="518"/>
      <c r="AN197" s="518"/>
      <c r="AO197" s="518"/>
      <c r="AP197" s="518"/>
      <c r="AQ197" s="518"/>
    </row>
    <row r="198" ht="13.5" customHeight="1" spans="1:43">
      <c r="A198" s="518"/>
      <c r="B198" s="518"/>
      <c r="C198" s="518"/>
      <c r="D198" s="536">
        <f t="shared" si="17"/>
        <v>186</v>
      </c>
      <c r="E198" s="537"/>
      <c r="F198" s="541" t="str">
        <f t="shared" si="15"/>
        <v/>
      </c>
      <c r="G198" s="541"/>
      <c r="H198" s="541"/>
      <c r="I198" s="555"/>
      <c r="J198" s="552"/>
      <c r="K198" s="552"/>
      <c r="L198" s="552"/>
      <c r="M198" s="552"/>
      <c r="N198" s="553"/>
      <c r="O198" s="554"/>
      <c r="P198" s="554"/>
      <c r="Q198" s="572"/>
      <c r="R198" s="573"/>
      <c r="S198" s="568" t="str">
        <f t="shared" si="16"/>
        <v>―</v>
      </c>
      <c r="T198" s="569"/>
      <c r="U198" s="569"/>
      <c r="V198" s="574" t="s">
        <v>166</v>
      </c>
      <c r="W198" s="575"/>
      <c r="X198" s="575"/>
      <c r="Y198" s="575"/>
      <c r="Z198" s="575"/>
      <c r="AA198" s="584"/>
      <c r="AB198" s="518"/>
      <c r="AC198" s="518"/>
      <c r="AD198" s="518"/>
      <c r="AE198" s="518"/>
      <c r="AF198" s="518"/>
      <c r="AG198" s="518"/>
      <c r="AH198" s="518"/>
      <c r="AI198" s="518"/>
      <c r="AJ198" s="518"/>
      <c r="AK198" s="518"/>
      <c r="AL198" s="518"/>
      <c r="AM198" s="518"/>
      <c r="AN198" s="518"/>
      <c r="AO198" s="518"/>
      <c r="AP198" s="518"/>
      <c r="AQ198" s="518"/>
    </row>
    <row r="199" ht="13.5" customHeight="1" spans="1:43">
      <c r="A199" s="518"/>
      <c r="B199" s="518"/>
      <c r="C199" s="518"/>
      <c r="D199" s="536">
        <f t="shared" si="17"/>
        <v>187</v>
      </c>
      <c r="E199" s="537"/>
      <c r="F199" s="541" t="str">
        <f t="shared" si="15"/>
        <v/>
      </c>
      <c r="G199" s="541"/>
      <c r="H199" s="541"/>
      <c r="I199" s="555"/>
      <c r="J199" s="552"/>
      <c r="K199" s="552"/>
      <c r="L199" s="552"/>
      <c r="M199" s="552"/>
      <c r="N199" s="553"/>
      <c r="O199" s="554"/>
      <c r="P199" s="554"/>
      <c r="Q199" s="572"/>
      <c r="R199" s="573"/>
      <c r="S199" s="568" t="str">
        <f t="shared" si="16"/>
        <v>―</v>
      </c>
      <c r="T199" s="569"/>
      <c r="U199" s="569"/>
      <c r="V199" s="574" t="s">
        <v>166</v>
      </c>
      <c r="W199" s="575"/>
      <c r="X199" s="575"/>
      <c r="Y199" s="575"/>
      <c r="Z199" s="575"/>
      <c r="AA199" s="584"/>
      <c r="AB199" s="518"/>
      <c r="AC199" s="518"/>
      <c r="AD199" s="518"/>
      <c r="AE199" s="518"/>
      <c r="AF199" s="518"/>
      <c r="AG199" s="518"/>
      <c r="AH199" s="518"/>
      <c r="AI199" s="518"/>
      <c r="AJ199" s="518"/>
      <c r="AK199" s="518"/>
      <c r="AL199" s="518"/>
      <c r="AM199" s="518"/>
      <c r="AN199" s="518"/>
      <c r="AO199" s="518"/>
      <c r="AP199" s="518"/>
      <c r="AQ199" s="518"/>
    </row>
    <row r="200" ht="13.5" customHeight="1" spans="1:43">
      <c r="A200" s="518"/>
      <c r="B200" s="518"/>
      <c r="C200" s="518"/>
      <c r="D200" s="536">
        <f t="shared" si="17"/>
        <v>188</v>
      </c>
      <c r="E200" s="537"/>
      <c r="F200" s="541" t="str">
        <f t="shared" si="15"/>
        <v/>
      </c>
      <c r="G200" s="541"/>
      <c r="H200" s="541"/>
      <c r="I200" s="555"/>
      <c r="J200" s="552"/>
      <c r="K200" s="552"/>
      <c r="L200" s="552"/>
      <c r="M200" s="552"/>
      <c r="N200" s="553"/>
      <c r="O200" s="554"/>
      <c r="P200" s="554"/>
      <c r="Q200" s="572"/>
      <c r="R200" s="573"/>
      <c r="S200" s="568" t="str">
        <f t="shared" si="16"/>
        <v>―</v>
      </c>
      <c r="T200" s="569"/>
      <c r="U200" s="569"/>
      <c r="V200" s="574" t="s">
        <v>166</v>
      </c>
      <c r="W200" s="575"/>
      <c r="X200" s="575"/>
      <c r="Y200" s="575"/>
      <c r="Z200" s="575"/>
      <c r="AA200" s="584"/>
      <c r="AB200" s="518"/>
      <c r="AC200" s="518"/>
      <c r="AD200" s="518"/>
      <c r="AE200" s="518"/>
      <c r="AF200" s="518"/>
      <c r="AG200" s="518"/>
      <c r="AH200" s="518"/>
      <c r="AI200" s="518"/>
      <c r="AJ200" s="518"/>
      <c r="AK200" s="518"/>
      <c r="AL200" s="518"/>
      <c r="AM200" s="518"/>
      <c r="AN200" s="518"/>
      <c r="AO200" s="518"/>
      <c r="AP200" s="518"/>
      <c r="AQ200" s="518"/>
    </row>
    <row r="201" ht="13.5" customHeight="1" spans="1:43">
      <c r="A201" s="518"/>
      <c r="B201" s="518"/>
      <c r="C201" s="518"/>
      <c r="D201" s="536">
        <f t="shared" si="17"/>
        <v>189</v>
      </c>
      <c r="E201" s="537"/>
      <c r="F201" s="541" t="str">
        <f t="shared" si="15"/>
        <v/>
      </c>
      <c r="G201" s="541"/>
      <c r="H201" s="541"/>
      <c r="I201" s="555"/>
      <c r="J201" s="552"/>
      <c r="K201" s="552"/>
      <c r="L201" s="552"/>
      <c r="M201" s="552"/>
      <c r="N201" s="553"/>
      <c r="O201" s="554"/>
      <c r="P201" s="554"/>
      <c r="Q201" s="572"/>
      <c r="R201" s="573"/>
      <c r="S201" s="568" t="str">
        <f t="shared" si="16"/>
        <v>―</v>
      </c>
      <c r="T201" s="569"/>
      <c r="U201" s="569"/>
      <c r="V201" s="574" t="s">
        <v>166</v>
      </c>
      <c r="W201" s="575"/>
      <c r="X201" s="575"/>
      <c r="Y201" s="575"/>
      <c r="Z201" s="575"/>
      <c r="AA201" s="584"/>
      <c r="AB201" s="518"/>
      <c r="AC201" s="518"/>
      <c r="AD201" s="518"/>
      <c r="AE201" s="518"/>
      <c r="AF201" s="518"/>
      <c r="AG201" s="518"/>
      <c r="AH201" s="518"/>
      <c r="AI201" s="518"/>
      <c r="AJ201" s="518"/>
      <c r="AK201" s="518"/>
      <c r="AL201" s="518"/>
      <c r="AM201" s="518"/>
      <c r="AN201" s="518"/>
      <c r="AO201" s="518"/>
      <c r="AP201" s="518"/>
      <c r="AQ201" s="518"/>
    </row>
    <row r="202" ht="13.5" customHeight="1" spans="1:43">
      <c r="A202" s="518"/>
      <c r="B202" s="518"/>
      <c r="C202" s="518"/>
      <c r="D202" s="536">
        <f t="shared" si="17"/>
        <v>190</v>
      </c>
      <c r="E202" s="537"/>
      <c r="F202" s="541" t="str">
        <f t="shared" si="15"/>
        <v/>
      </c>
      <c r="G202" s="541"/>
      <c r="H202" s="541"/>
      <c r="I202" s="555"/>
      <c r="J202" s="552"/>
      <c r="K202" s="552"/>
      <c r="L202" s="552"/>
      <c r="M202" s="552"/>
      <c r="N202" s="553"/>
      <c r="O202" s="554"/>
      <c r="P202" s="554"/>
      <c r="Q202" s="572"/>
      <c r="R202" s="573"/>
      <c r="S202" s="568" t="str">
        <f t="shared" si="16"/>
        <v>―</v>
      </c>
      <c r="T202" s="569"/>
      <c r="U202" s="569"/>
      <c r="V202" s="574" t="s">
        <v>166</v>
      </c>
      <c r="W202" s="575"/>
      <c r="X202" s="575"/>
      <c r="Y202" s="575"/>
      <c r="Z202" s="575"/>
      <c r="AA202" s="584"/>
      <c r="AB202" s="518"/>
      <c r="AC202" s="518"/>
      <c r="AD202" s="518"/>
      <c r="AE202" s="518"/>
      <c r="AF202" s="518"/>
      <c r="AG202" s="518"/>
      <c r="AH202" s="518"/>
      <c r="AI202" s="518"/>
      <c r="AJ202" s="518"/>
      <c r="AK202" s="518"/>
      <c r="AL202" s="518"/>
      <c r="AM202" s="518"/>
      <c r="AN202" s="518"/>
      <c r="AO202" s="518"/>
      <c r="AP202" s="518"/>
      <c r="AQ202" s="518"/>
    </row>
    <row r="203" ht="13.5" customHeight="1" spans="1:43">
      <c r="A203" s="518"/>
      <c r="B203" s="518"/>
      <c r="C203" s="518"/>
      <c r="D203" s="536">
        <f t="shared" si="17"/>
        <v>191</v>
      </c>
      <c r="E203" s="537"/>
      <c r="F203" s="541" t="str">
        <f t="shared" si="15"/>
        <v/>
      </c>
      <c r="G203" s="541"/>
      <c r="H203" s="541"/>
      <c r="I203" s="555"/>
      <c r="J203" s="552"/>
      <c r="K203" s="552"/>
      <c r="L203" s="552"/>
      <c r="M203" s="552"/>
      <c r="N203" s="553"/>
      <c r="O203" s="554"/>
      <c r="P203" s="554"/>
      <c r="Q203" s="572"/>
      <c r="R203" s="573"/>
      <c r="S203" s="568" t="str">
        <f t="shared" si="16"/>
        <v>―</v>
      </c>
      <c r="T203" s="569"/>
      <c r="U203" s="569"/>
      <c r="V203" s="574" t="s">
        <v>166</v>
      </c>
      <c r="W203" s="575"/>
      <c r="X203" s="575"/>
      <c r="Y203" s="575"/>
      <c r="Z203" s="575"/>
      <c r="AA203" s="584"/>
      <c r="AB203" s="518"/>
      <c r="AC203" s="518"/>
      <c r="AD203" s="518"/>
      <c r="AE203" s="518"/>
      <c r="AF203" s="518"/>
      <c r="AG203" s="518"/>
      <c r="AH203" s="518"/>
      <c r="AI203" s="518"/>
      <c r="AJ203" s="518"/>
      <c r="AK203" s="518"/>
      <c r="AL203" s="518"/>
      <c r="AM203" s="518"/>
      <c r="AN203" s="518"/>
      <c r="AO203" s="518"/>
      <c r="AP203" s="518"/>
      <c r="AQ203" s="518"/>
    </row>
    <row r="204" ht="13.5" customHeight="1" spans="1:43">
      <c r="A204" s="518"/>
      <c r="B204" s="518"/>
      <c r="C204" s="518"/>
      <c r="D204" s="536">
        <f t="shared" si="17"/>
        <v>192</v>
      </c>
      <c r="E204" s="537"/>
      <c r="F204" s="541" t="str">
        <f t="shared" si="15"/>
        <v/>
      </c>
      <c r="G204" s="541"/>
      <c r="H204" s="541"/>
      <c r="I204" s="555"/>
      <c r="J204" s="552"/>
      <c r="K204" s="552"/>
      <c r="L204" s="552"/>
      <c r="M204" s="552"/>
      <c r="N204" s="553"/>
      <c r="O204" s="554"/>
      <c r="P204" s="554"/>
      <c r="Q204" s="572"/>
      <c r="R204" s="573"/>
      <c r="S204" s="568" t="str">
        <f t="shared" si="16"/>
        <v>―</v>
      </c>
      <c r="T204" s="569"/>
      <c r="U204" s="569"/>
      <c r="V204" s="574" t="s">
        <v>166</v>
      </c>
      <c r="W204" s="575"/>
      <c r="X204" s="575"/>
      <c r="Y204" s="575"/>
      <c r="Z204" s="575"/>
      <c r="AA204" s="584"/>
      <c r="AB204" s="518"/>
      <c r="AC204" s="518"/>
      <c r="AD204" s="518"/>
      <c r="AE204" s="518"/>
      <c r="AF204" s="518"/>
      <c r="AG204" s="518"/>
      <c r="AH204" s="518"/>
      <c r="AI204" s="518"/>
      <c r="AJ204" s="518"/>
      <c r="AK204" s="518"/>
      <c r="AL204" s="518"/>
      <c r="AM204" s="518"/>
      <c r="AN204" s="518"/>
      <c r="AO204" s="518"/>
      <c r="AP204" s="518"/>
      <c r="AQ204" s="518"/>
    </row>
    <row r="205" ht="13.5" customHeight="1" spans="1:43">
      <c r="A205" s="518"/>
      <c r="B205" s="518"/>
      <c r="C205" s="518"/>
      <c r="D205" s="536">
        <f t="shared" si="17"/>
        <v>193</v>
      </c>
      <c r="E205" s="537"/>
      <c r="F205" s="541" t="str">
        <f t="shared" ref="F205:F212" si="18">IF(I205="","",IF(O205="―","【※選択】",IF(Q205="―","【※選択】","【入力済】")))</f>
        <v/>
      </c>
      <c r="G205" s="541"/>
      <c r="H205" s="541"/>
      <c r="I205" s="555"/>
      <c r="J205" s="552"/>
      <c r="K205" s="552"/>
      <c r="L205" s="552"/>
      <c r="M205" s="552"/>
      <c r="N205" s="553"/>
      <c r="O205" s="554"/>
      <c r="P205" s="554"/>
      <c r="Q205" s="572"/>
      <c r="R205" s="573"/>
      <c r="S205" s="568" t="str">
        <f t="shared" ref="S205:S212" si="19">IF(I205="","―",IF($L$9="４．選択をして掲載する",IF(V205="―","【※選択】","【入力済】"),"【入力済】"))</f>
        <v>―</v>
      </c>
      <c r="T205" s="569"/>
      <c r="U205" s="569"/>
      <c r="V205" s="574" t="s">
        <v>166</v>
      </c>
      <c r="W205" s="575"/>
      <c r="X205" s="575"/>
      <c r="Y205" s="575"/>
      <c r="Z205" s="575"/>
      <c r="AA205" s="584"/>
      <c r="AB205" s="518"/>
      <c r="AC205" s="518"/>
      <c r="AD205" s="518"/>
      <c r="AE205" s="518"/>
      <c r="AF205" s="518"/>
      <c r="AG205" s="518"/>
      <c r="AH205" s="518"/>
      <c r="AI205" s="518"/>
      <c r="AJ205" s="518"/>
      <c r="AK205" s="518"/>
      <c r="AL205" s="518"/>
      <c r="AM205" s="518"/>
      <c r="AN205" s="518"/>
      <c r="AO205" s="518"/>
      <c r="AP205" s="518"/>
      <c r="AQ205" s="518"/>
    </row>
    <row r="206" ht="13.5" customHeight="1" spans="1:43">
      <c r="A206" s="518"/>
      <c r="B206" s="518"/>
      <c r="C206" s="518"/>
      <c r="D206" s="536">
        <f t="shared" ref="D206:D212" si="20">D205+1</f>
        <v>194</v>
      </c>
      <c r="E206" s="537"/>
      <c r="F206" s="541" t="str">
        <f t="shared" si="18"/>
        <v/>
      </c>
      <c r="G206" s="541"/>
      <c r="H206" s="541"/>
      <c r="I206" s="599"/>
      <c r="J206" s="552"/>
      <c r="K206" s="552"/>
      <c r="L206" s="552"/>
      <c r="M206" s="552"/>
      <c r="N206" s="553"/>
      <c r="O206" s="554"/>
      <c r="P206" s="554"/>
      <c r="Q206" s="572"/>
      <c r="R206" s="573"/>
      <c r="S206" s="568" t="str">
        <f t="shared" si="19"/>
        <v>―</v>
      </c>
      <c r="T206" s="569"/>
      <c r="U206" s="569"/>
      <c r="V206" s="574" t="s">
        <v>166</v>
      </c>
      <c r="W206" s="575"/>
      <c r="X206" s="575"/>
      <c r="Y206" s="575"/>
      <c r="Z206" s="575"/>
      <c r="AA206" s="584"/>
      <c r="AB206" s="518"/>
      <c r="AC206" s="518"/>
      <c r="AD206" s="518"/>
      <c r="AE206" s="518"/>
      <c r="AF206" s="518"/>
      <c r="AG206" s="518"/>
      <c r="AH206" s="518"/>
      <c r="AI206" s="518"/>
      <c r="AJ206" s="518"/>
      <c r="AK206" s="518"/>
      <c r="AL206" s="518"/>
      <c r="AM206" s="518"/>
      <c r="AN206" s="518"/>
      <c r="AO206" s="518"/>
      <c r="AP206" s="518"/>
      <c r="AQ206" s="518"/>
    </row>
    <row r="207" ht="13.5" customHeight="1" spans="1:43">
      <c r="A207" s="518"/>
      <c r="B207" s="518"/>
      <c r="C207" s="518"/>
      <c r="D207" s="536">
        <f t="shared" si="20"/>
        <v>195</v>
      </c>
      <c r="E207" s="537"/>
      <c r="F207" s="541" t="str">
        <f t="shared" si="18"/>
        <v/>
      </c>
      <c r="G207" s="541"/>
      <c r="H207" s="541"/>
      <c r="I207" s="555"/>
      <c r="J207" s="552"/>
      <c r="K207" s="552"/>
      <c r="L207" s="552"/>
      <c r="M207" s="552"/>
      <c r="N207" s="553"/>
      <c r="O207" s="554"/>
      <c r="P207" s="554"/>
      <c r="Q207" s="572"/>
      <c r="R207" s="573"/>
      <c r="S207" s="568" t="str">
        <f t="shared" si="19"/>
        <v>―</v>
      </c>
      <c r="T207" s="569"/>
      <c r="U207" s="569"/>
      <c r="V207" s="574" t="s">
        <v>166</v>
      </c>
      <c r="W207" s="575"/>
      <c r="X207" s="575"/>
      <c r="Y207" s="575"/>
      <c r="Z207" s="575"/>
      <c r="AA207" s="584"/>
      <c r="AB207" s="518"/>
      <c r="AC207" s="518"/>
      <c r="AD207" s="518"/>
      <c r="AE207" s="518"/>
      <c r="AF207" s="518"/>
      <c r="AG207" s="518"/>
      <c r="AH207" s="518"/>
      <c r="AI207" s="518"/>
      <c r="AJ207" s="518"/>
      <c r="AK207" s="518"/>
      <c r="AL207" s="518"/>
      <c r="AM207" s="518"/>
      <c r="AN207" s="518"/>
      <c r="AO207" s="518"/>
      <c r="AP207" s="518"/>
      <c r="AQ207" s="518"/>
    </row>
    <row r="208" ht="13.5" customHeight="1" spans="1:43">
      <c r="A208" s="518"/>
      <c r="B208" s="518"/>
      <c r="C208" s="518"/>
      <c r="D208" s="536">
        <f t="shared" si="20"/>
        <v>196</v>
      </c>
      <c r="E208" s="537"/>
      <c r="F208" s="541" t="str">
        <f t="shared" si="18"/>
        <v/>
      </c>
      <c r="G208" s="541"/>
      <c r="H208" s="541"/>
      <c r="I208" s="555"/>
      <c r="J208" s="552"/>
      <c r="K208" s="552"/>
      <c r="L208" s="552"/>
      <c r="M208" s="552"/>
      <c r="N208" s="553"/>
      <c r="O208" s="554"/>
      <c r="P208" s="554"/>
      <c r="Q208" s="572"/>
      <c r="R208" s="573"/>
      <c r="S208" s="568" t="str">
        <f t="shared" si="19"/>
        <v>―</v>
      </c>
      <c r="T208" s="569"/>
      <c r="U208" s="569"/>
      <c r="V208" s="574" t="s">
        <v>166</v>
      </c>
      <c r="W208" s="575"/>
      <c r="X208" s="575"/>
      <c r="Y208" s="575"/>
      <c r="Z208" s="575"/>
      <c r="AA208" s="584"/>
      <c r="AB208" s="518"/>
      <c r="AC208" s="518"/>
      <c r="AD208" s="518"/>
      <c r="AE208" s="518"/>
      <c r="AF208" s="518"/>
      <c r="AG208" s="518"/>
      <c r="AH208" s="518"/>
      <c r="AI208" s="518"/>
      <c r="AJ208" s="518"/>
      <c r="AK208" s="518"/>
      <c r="AL208" s="518"/>
      <c r="AM208" s="518"/>
      <c r="AN208" s="518"/>
      <c r="AO208" s="518"/>
      <c r="AP208" s="518"/>
      <c r="AQ208" s="518"/>
    </row>
    <row r="209" ht="13.5" customHeight="1" spans="1:43">
      <c r="A209" s="518"/>
      <c r="B209" s="518"/>
      <c r="C209" s="518"/>
      <c r="D209" s="536">
        <f t="shared" si="20"/>
        <v>197</v>
      </c>
      <c r="E209" s="537"/>
      <c r="F209" s="541" t="str">
        <f t="shared" si="18"/>
        <v/>
      </c>
      <c r="G209" s="541"/>
      <c r="H209" s="541"/>
      <c r="I209" s="599"/>
      <c r="J209" s="552"/>
      <c r="K209" s="552"/>
      <c r="L209" s="552"/>
      <c r="M209" s="552"/>
      <c r="N209" s="553"/>
      <c r="O209" s="554"/>
      <c r="P209" s="554"/>
      <c r="Q209" s="572"/>
      <c r="R209" s="573"/>
      <c r="S209" s="568" t="str">
        <f t="shared" si="19"/>
        <v>―</v>
      </c>
      <c r="T209" s="569"/>
      <c r="U209" s="569"/>
      <c r="V209" s="574" t="s">
        <v>166</v>
      </c>
      <c r="W209" s="575"/>
      <c r="X209" s="575"/>
      <c r="Y209" s="575"/>
      <c r="Z209" s="575"/>
      <c r="AA209" s="584"/>
      <c r="AB209" s="518"/>
      <c r="AC209" s="518"/>
      <c r="AD209" s="518"/>
      <c r="AE209" s="518"/>
      <c r="AF209" s="518"/>
      <c r="AG209" s="518"/>
      <c r="AH209" s="518"/>
      <c r="AI209" s="518"/>
      <c r="AJ209" s="518"/>
      <c r="AK209" s="518"/>
      <c r="AL209" s="518"/>
      <c r="AM209" s="518"/>
      <c r="AN209" s="518"/>
      <c r="AO209" s="518"/>
      <c r="AP209" s="518"/>
      <c r="AQ209" s="518"/>
    </row>
    <row r="210" ht="13.5" customHeight="1" spans="1:43">
      <c r="A210" s="518"/>
      <c r="B210" s="518"/>
      <c r="C210" s="518"/>
      <c r="D210" s="536">
        <f t="shared" si="20"/>
        <v>198</v>
      </c>
      <c r="E210" s="537"/>
      <c r="F210" s="541" t="str">
        <f t="shared" si="18"/>
        <v/>
      </c>
      <c r="G210" s="541"/>
      <c r="H210" s="541"/>
      <c r="I210" s="555"/>
      <c r="J210" s="552"/>
      <c r="K210" s="552"/>
      <c r="L210" s="552"/>
      <c r="M210" s="552"/>
      <c r="N210" s="553"/>
      <c r="O210" s="554"/>
      <c r="P210" s="554"/>
      <c r="Q210" s="572"/>
      <c r="R210" s="573"/>
      <c r="S210" s="568" t="str">
        <f t="shared" si="19"/>
        <v>―</v>
      </c>
      <c r="T210" s="569"/>
      <c r="U210" s="569"/>
      <c r="V210" s="574" t="s">
        <v>166</v>
      </c>
      <c r="W210" s="575"/>
      <c r="X210" s="575"/>
      <c r="Y210" s="575"/>
      <c r="Z210" s="575"/>
      <c r="AA210" s="584"/>
      <c r="AB210" s="518"/>
      <c r="AC210" s="518"/>
      <c r="AD210" s="518"/>
      <c r="AE210" s="518"/>
      <c r="AF210" s="518"/>
      <c r="AG210" s="518"/>
      <c r="AH210" s="518"/>
      <c r="AI210" s="518"/>
      <c r="AJ210" s="518"/>
      <c r="AK210" s="518"/>
      <c r="AL210" s="518"/>
      <c r="AM210" s="518"/>
      <c r="AN210" s="518"/>
      <c r="AO210" s="518"/>
      <c r="AP210" s="518"/>
      <c r="AQ210" s="518"/>
    </row>
    <row r="211" ht="13.5" customHeight="1" spans="1:43">
      <c r="A211" s="518"/>
      <c r="B211" s="518"/>
      <c r="C211" s="518"/>
      <c r="D211" s="536">
        <f t="shared" si="20"/>
        <v>199</v>
      </c>
      <c r="E211" s="537"/>
      <c r="F211" s="541" t="str">
        <f t="shared" si="18"/>
        <v/>
      </c>
      <c r="G211" s="541"/>
      <c r="H211" s="541"/>
      <c r="I211" s="555"/>
      <c r="J211" s="552"/>
      <c r="K211" s="552"/>
      <c r="L211" s="552"/>
      <c r="M211" s="552"/>
      <c r="N211" s="553"/>
      <c r="O211" s="554"/>
      <c r="P211" s="554"/>
      <c r="Q211" s="572"/>
      <c r="R211" s="573"/>
      <c r="S211" s="540" t="str">
        <f t="shared" si="19"/>
        <v>―</v>
      </c>
      <c r="T211" s="541"/>
      <c r="U211" s="541"/>
      <c r="V211" s="574" t="s">
        <v>166</v>
      </c>
      <c r="W211" s="575"/>
      <c r="X211" s="575"/>
      <c r="Y211" s="575"/>
      <c r="Z211" s="575"/>
      <c r="AA211" s="584"/>
      <c r="AB211" s="518"/>
      <c r="AC211" s="518"/>
      <c r="AD211" s="518"/>
      <c r="AE211" s="518"/>
      <c r="AF211" s="518"/>
      <c r="AG211" s="518"/>
      <c r="AH211" s="518"/>
      <c r="AI211" s="518"/>
      <c r="AJ211" s="518"/>
      <c r="AK211" s="518"/>
      <c r="AL211" s="518"/>
      <c r="AM211" s="518"/>
      <c r="AN211" s="518"/>
      <c r="AO211" s="518"/>
      <c r="AP211" s="518"/>
      <c r="AQ211" s="518"/>
    </row>
    <row r="212" ht="13.5" customHeight="1" spans="1:43">
      <c r="A212" s="518"/>
      <c r="B212" s="518"/>
      <c r="C212" s="518"/>
      <c r="D212" s="596">
        <f t="shared" si="20"/>
        <v>200</v>
      </c>
      <c r="E212" s="597"/>
      <c r="F212" s="598" t="str">
        <f t="shared" si="18"/>
        <v/>
      </c>
      <c r="G212" s="598"/>
      <c r="H212" s="598"/>
      <c r="I212" s="600"/>
      <c r="J212" s="601"/>
      <c r="K212" s="601"/>
      <c r="L212" s="601"/>
      <c r="M212" s="601"/>
      <c r="N212" s="602"/>
      <c r="O212" s="603"/>
      <c r="P212" s="603"/>
      <c r="Q212" s="604"/>
      <c r="R212" s="605"/>
      <c r="S212" s="606" t="str">
        <f t="shared" si="19"/>
        <v>―</v>
      </c>
      <c r="T212" s="607"/>
      <c r="U212" s="607"/>
      <c r="V212" s="608" t="s">
        <v>166</v>
      </c>
      <c r="W212" s="609"/>
      <c r="X212" s="609"/>
      <c r="Y212" s="609"/>
      <c r="Z212" s="609"/>
      <c r="AA212" s="611"/>
      <c r="AB212" s="518"/>
      <c r="AC212" s="518"/>
      <c r="AD212" s="518"/>
      <c r="AE212" s="518"/>
      <c r="AF212" s="518"/>
      <c r="AG212" s="518"/>
      <c r="AH212" s="518"/>
      <c r="AI212" s="518"/>
      <c r="AJ212" s="518"/>
      <c r="AK212" s="518"/>
      <c r="AL212" s="518"/>
      <c r="AM212" s="518"/>
      <c r="AN212" s="518"/>
      <c r="AO212" s="518"/>
      <c r="AP212" s="518"/>
      <c r="AQ212" s="518"/>
    </row>
    <row r="213" ht="15" spans="1:43">
      <c r="A213" s="518"/>
      <c r="B213" s="518"/>
      <c r="C213" s="518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  <c r="S213" s="610"/>
      <c r="T213" s="518"/>
      <c r="U213" s="518"/>
      <c r="V213" s="518"/>
      <c r="W213" s="528"/>
      <c r="X213" s="528"/>
      <c r="Y213" s="528"/>
      <c r="Z213" s="518"/>
      <c r="AA213" s="518"/>
      <c r="AB213" s="518"/>
      <c r="AC213" s="518"/>
      <c r="AD213" s="518"/>
      <c r="AE213" s="518"/>
      <c r="AF213" s="518"/>
      <c r="AG213" s="518"/>
      <c r="AH213" s="518"/>
      <c r="AI213" s="518"/>
      <c r="AJ213" s="518"/>
      <c r="AK213" s="518"/>
      <c r="AL213" s="518"/>
      <c r="AM213" s="518"/>
      <c r="AN213" s="518"/>
      <c r="AO213" s="518"/>
      <c r="AP213" s="518"/>
      <c r="AQ213" s="518"/>
    </row>
  </sheetData>
  <mergeCells count="1415">
    <mergeCell ref="A1:AQ1"/>
    <mergeCell ref="A2:AQ2"/>
    <mergeCell ref="G4:J4"/>
    <mergeCell ref="I9:K9"/>
    <mergeCell ref="L9:R9"/>
    <mergeCell ref="S10:AA10"/>
    <mergeCell ref="S11:AA11"/>
    <mergeCell ref="D12:E12"/>
    <mergeCell ref="F12:H12"/>
    <mergeCell ref="I12:N12"/>
    <mergeCell ref="O12:P12"/>
    <mergeCell ref="Q12:R12"/>
    <mergeCell ref="S12:AA12"/>
    <mergeCell ref="D13:E13"/>
    <mergeCell ref="F13:H13"/>
    <mergeCell ref="I13:N13"/>
    <mergeCell ref="O13:P13"/>
    <mergeCell ref="Q13:R13"/>
    <mergeCell ref="S13:U13"/>
    <mergeCell ref="V13:AA13"/>
    <mergeCell ref="D14:E14"/>
    <mergeCell ref="F14:H14"/>
    <mergeCell ref="I14:N14"/>
    <mergeCell ref="O14:P14"/>
    <mergeCell ref="Q14:R14"/>
    <mergeCell ref="S14:U14"/>
    <mergeCell ref="V14:AA14"/>
    <mergeCell ref="D15:E15"/>
    <mergeCell ref="F15:H15"/>
    <mergeCell ref="I15:N15"/>
    <mergeCell ref="O15:P15"/>
    <mergeCell ref="Q15:R15"/>
    <mergeCell ref="S15:U15"/>
    <mergeCell ref="V15:AA15"/>
    <mergeCell ref="D16:E16"/>
    <mergeCell ref="F16:H16"/>
    <mergeCell ref="I16:N16"/>
    <mergeCell ref="O16:P16"/>
    <mergeCell ref="Q16:R16"/>
    <mergeCell ref="S16:U16"/>
    <mergeCell ref="V16:AA16"/>
    <mergeCell ref="D17:E17"/>
    <mergeCell ref="F17:H17"/>
    <mergeCell ref="I17:N17"/>
    <mergeCell ref="O17:P17"/>
    <mergeCell ref="Q17:R17"/>
    <mergeCell ref="S17:U17"/>
    <mergeCell ref="V17:AA17"/>
    <mergeCell ref="D18:E18"/>
    <mergeCell ref="F18:H18"/>
    <mergeCell ref="I18:N18"/>
    <mergeCell ref="O18:P18"/>
    <mergeCell ref="Q18:R18"/>
    <mergeCell ref="S18:U18"/>
    <mergeCell ref="V18:AA18"/>
    <mergeCell ref="D19:E19"/>
    <mergeCell ref="F19:H19"/>
    <mergeCell ref="I19:N19"/>
    <mergeCell ref="O19:P19"/>
    <mergeCell ref="Q19:R19"/>
    <mergeCell ref="S19:U19"/>
    <mergeCell ref="V19:AA19"/>
    <mergeCell ref="D20:E20"/>
    <mergeCell ref="F20:H20"/>
    <mergeCell ref="I20:N20"/>
    <mergeCell ref="O20:P20"/>
    <mergeCell ref="Q20:R20"/>
    <mergeCell ref="S20:U20"/>
    <mergeCell ref="V20:AA20"/>
    <mergeCell ref="D21:E21"/>
    <mergeCell ref="F21:H21"/>
    <mergeCell ref="I21:N21"/>
    <mergeCell ref="O21:P21"/>
    <mergeCell ref="Q21:R21"/>
    <mergeCell ref="S21:U21"/>
    <mergeCell ref="V21:AA21"/>
    <mergeCell ref="D22:E22"/>
    <mergeCell ref="F22:H22"/>
    <mergeCell ref="I22:N22"/>
    <mergeCell ref="O22:P22"/>
    <mergeCell ref="Q22:R22"/>
    <mergeCell ref="S22:U22"/>
    <mergeCell ref="V22:AA22"/>
    <mergeCell ref="D23:E23"/>
    <mergeCell ref="F23:H23"/>
    <mergeCell ref="I23:N23"/>
    <mergeCell ref="O23:P23"/>
    <mergeCell ref="Q23:R23"/>
    <mergeCell ref="S23:U23"/>
    <mergeCell ref="V23:AA23"/>
    <mergeCell ref="D24:E24"/>
    <mergeCell ref="F24:H24"/>
    <mergeCell ref="I24:N24"/>
    <mergeCell ref="O24:P24"/>
    <mergeCell ref="Q24:R24"/>
    <mergeCell ref="S24:U24"/>
    <mergeCell ref="V24:AA24"/>
    <mergeCell ref="D25:E25"/>
    <mergeCell ref="F25:H25"/>
    <mergeCell ref="I25:N25"/>
    <mergeCell ref="O25:P25"/>
    <mergeCell ref="Q25:R25"/>
    <mergeCell ref="S25:U25"/>
    <mergeCell ref="V25:AA25"/>
    <mergeCell ref="D26:E26"/>
    <mergeCell ref="F26:H26"/>
    <mergeCell ref="I26:N26"/>
    <mergeCell ref="O26:P26"/>
    <mergeCell ref="Q26:R26"/>
    <mergeCell ref="S26:U26"/>
    <mergeCell ref="V26:AA26"/>
    <mergeCell ref="D27:E27"/>
    <mergeCell ref="F27:H27"/>
    <mergeCell ref="I27:N27"/>
    <mergeCell ref="O27:P27"/>
    <mergeCell ref="Q27:R27"/>
    <mergeCell ref="S27:U27"/>
    <mergeCell ref="V27:AA27"/>
    <mergeCell ref="D28:E28"/>
    <mergeCell ref="F28:H28"/>
    <mergeCell ref="I28:N28"/>
    <mergeCell ref="O28:P28"/>
    <mergeCell ref="Q28:R28"/>
    <mergeCell ref="S28:U28"/>
    <mergeCell ref="V28:AA28"/>
    <mergeCell ref="D29:E29"/>
    <mergeCell ref="F29:H29"/>
    <mergeCell ref="I29:N29"/>
    <mergeCell ref="O29:P29"/>
    <mergeCell ref="Q29:R29"/>
    <mergeCell ref="S29:U29"/>
    <mergeCell ref="V29:AA29"/>
    <mergeCell ref="D30:E30"/>
    <mergeCell ref="F30:H30"/>
    <mergeCell ref="I30:N30"/>
    <mergeCell ref="O30:P30"/>
    <mergeCell ref="Q30:R30"/>
    <mergeCell ref="S30:U30"/>
    <mergeCell ref="V30:AA30"/>
    <mergeCell ref="D31:E31"/>
    <mergeCell ref="F31:H31"/>
    <mergeCell ref="I31:N31"/>
    <mergeCell ref="O31:P31"/>
    <mergeCell ref="Q31:R31"/>
    <mergeCell ref="S31:U31"/>
    <mergeCell ref="V31:AA31"/>
    <mergeCell ref="D32:E32"/>
    <mergeCell ref="F32:H32"/>
    <mergeCell ref="I32:N32"/>
    <mergeCell ref="O32:P32"/>
    <mergeCell ref="Q32:R32"/>
    <mergeCell ref="S32:U32"/>
    <mergeCell ref="V32:AA32"/>
    <mergeCell ref="D33:E33"/>
    <mergeCell ref="F33:H33"/>
    <mergeCell ref="I33:N33"/>
    <mergeCell ref="O33:P33"/>
    <mergeCell ref="Q33:R33"/>
    <mergeCell ref="S33:U33"/>
    <mergeCell ref="V33:AA33"/>
    <mergeCell ref="D34:E34"/>
    <mergeCell ref="F34:H34"/>
    <mergeCell ref="I34:N34"/>
    <mergeCell ref="O34:P34"/>
    <mergeCell ref="Q34:R34"/>
    <mergeCell ref="S34:U34"/>
    <mergeCell ref="V34:AA34"/>
    <mergeCell ref="D35:E35"/>
    <mergeCell ref="F35:H35"/>
    <mergeCell ref="I35:N35"/>
    <mergeCell ref="O35:P35"/>
    <mergeCell ref="Q35:R35"/>
    <mergeCell ref="S35:U35"/>
    <mergeCell ref="V35:AA35"/>
    <mergeCell ref="D36:E36"/>
    <mergeCell ref="F36:H36"/>
    <mergeCell ref="I36:N36"/>
    <mergeCell ref="O36:P36"/>
    <mergeCell ref="Q36:R36"/>
    <mergeCell ref="S36:U36"/>
    <mergeCell ref="V36:AA36"/>
    <mergeCell ref="D37:E37"/>
    <mergeCell ref="F37:H37"/>
    <mergeCell ref="I37:N37"/>
    <mergeCell ref="O37:P37"/>
    <mergeCell ref="Q37:R37"/>
    <mergeCell ref="S37:U37"/>
    <mergeCell ref="V37:AA37"/>
    <mergeCell ref="D38:E38"/>
    <mergeCell ref="F38:H38"/>
    <mergeCell ref="I38:N38"/>
    <mergeCell ref="O38:P38"/>
    <mergeCell ref="Q38:R38"/>
    <mergeCell ref="S38:U38"/>
    <mergeCell ref="V38:AA38"/>
    <mergeCell ref="D39:E39"/>
    <mergeCell ref="F39:H39"/>
    <mergeCell ref="I39:N39"/>
    <mergeCell ref="O39:P39"/>
    <mergeCell ref="Q39:R39"/>
    <mergeCell ref="S39:U39"/>
    <mergeCell ref="V39:AA39"/>
    <mergeCell ref="D40:E40"/>
    <mergeCell ref="F40:H40"/>
    <mergeCell ref="I40:N40"/>
    <mergeCell ref="O40:P40"/>
    <mergeCell ref="Q40:R40"/>
    <mergeCell ref="S40:U40"/>
    <mergeCell ref="V40:AA40"/>
    <mergeCell ref="D41:E41"/>
    <mergeCell ref="F41:H41"/>
    <mergeCell ref="I41:N41"/>
    <mergeCell ref="O41:P41"/>
    <mergeCell ref="Q41:R41"/>
    <mergeCell ref="S41:U41"/>
    <mergeCell ref="V41:AA41"/>
    <mergeCell ref="D42:E42"/>
    <mergeCell ref="F42:H42"/>
    <mergeCell ref="I42:N42"/>
    <mergeCell ref="O42:P42"/>
    <mergeCell ref="Q42:R42"/>
    <mergeCell ref="S42:U42"/>
    <mergeCell ref="V42:AA42"/>
    <mergeCell ref="D43:E43"/>
    <mergeCell ref="F43:H43"/>
    <mergeCell ref="I43:N43"/>
    <mergeCell ref="O43:P43"/>
    <mergeCell ref="Q43:R43"/>
    <mergeCell ref="S43:U43"/>
    <mergeCell ref="V43:AA43"/>
    <mergeCell ref="D44:E44"/>
    <mergeCell ref="F44:H44"/>
    <mergeCell ref="I44:N44"/>
    <mergeCell ref="O44:P44"/>
    <mergeCell ref="Q44:R44"/>
    <mergeCell ref="S44:U44"/>
    <mergeCell ref="V44:AA44"/>
    <mergeCell ref="D45:E45"/>
    <mergeCell ref="F45:H45"/>
    <mergeCell ref="I45:N45"/>
    <mergeCell ref="O45:P45"/>
    <mergeCell ref="Q45:R45"/>
    <mergeCell ref="S45:U45"/>
    <mergeCell ref="V45:AA45"/>
    <mergeCell ref="D46:E46"/>
    <mergeCell ref="F46:H46"/>
    <mergeCell ref="I46:N46"/>
    <mergeCell ref="O46:P46"/>
    <mergeCell ref="Q46:R46"/>
    <mergeCell ref="S46:U46"/>
    <mergeCell ref="V46:AA46"/>
    <mergeCell ref="D47:E47"/>
    <mergeCell ref="F47:H47"/>
    <mergeCell ref="I47:N47"/>
    <mergeCell ref="O47:P47"/>
    <mergeCell ref="Q47:R47"/>
    <mergeCell ref="S47:U47"/>
    <mergeCell ref="V47:AA47"/>
    <mergeCell ref="D48:E48"/>
    <mergeCell ref="F48:H48"/>
    <mergeCell ref="I48:N48"/>
    <mergeCell ref="O48:P48"/>
    <mergeCell ref="Q48:R48"/>
    <mergeCell ref="S48:U48"/>
    <mergeCell ref="V48:AA48"/>
    <mergeCell ref="D49:E49"/>
    <mergeCell ref="F49:H49"/>
    <mergeCell ref="I49:N49"/>
    <mergeCell ref="O49:P49"/>
    <mergeCell ref="Q49:R49"/>
    <mergeCell ref="S49:U49"/>
    <mergeCell ref="V49:AA49"/>
    <mergeCell ref="D50:E50"/>
    <mergeCell ref="F50:H50"/>
    <mergeCell ref="I50:N50"/>
    <mergeCell ref="O50:P50"/>
    <mergeCell ref="Q50:R50"/>
    <mergeCell ref="S50:U50"/>
    <mergeCell ref="V50:AA50"/>
    <mergeCell ref="D51:E51"/>
    <mergeCell ref="F51:H51"/>
    <mergeCell ref="I51:N51"/>
    <mergeCell ref="O51:P51"/>
    <mergeCell ref="Q51:R51"/>
    <mergeCell ref="S51:U51"/>
    <mergeCell ref="V51:AA51"/>
    <mergeCell ref="D52:E52"/>
    <mergeCell ref="F52:H52"/>
    <mergeCell ref="I52:N52"/>
    <mergeCell ref="O52:P52"/>
    <mergeCell ref="Q52:R52"/>
    <mergeCell ref="S52:U52"/>
    <mergeCell ref="V52:AA52"/>
    <mergeCell ref="D53:E53"/>
    <mergeCell ref="F53:H53"/>
    <mergeCell ref="I53:N53"/>
    <mergeCell ref="O53:P53"/>
    <mergeCell ref="Q53:R53"/>
    <mergeCell ref="S53:U53"/>
    <mergeCell ref="V53:AA53"/>
    <mergeCell ref="D54:E54"/>
    <mergeCell ref="F54:H54"/>
    <mergeCell ref="I54:N54"/>
    <mergeCell ref="O54:P54"/>
    <mergeCell ref="Q54:R54"/>
    <mergeCell ref="S54:U54"/>
    <mergeCell ref="V54:AA54"/>
    <mergeCell ref="D55:E55"/>
    <mergeCell ref="F55:H55"/>
    <mergeCell ref="I55:N55"/>
    <mergeCell ref="O55:P55"/>
    <mergeCell ref="Q55:R55"/>
    <mergeCell ref="S55:U55"/>
    <mergeCell ref="V55:AA55"/>
    <mergeCell ref="D56:E56"/>
    <mergeCell ref="F56:H56"/>
    <mergeCell ref="I56:N56"/>
    <mergeCell ref="O56:P56"/>
    <mergeCell ref="Q56:R56"/>
    <mergeCell ref="S56:U56"/>
    <mergeCell ref="V56:AA56"/>
    <mergeCell ref="D57:E57"/>
    <mergeCell ref="F57:H57"/>
    <mergeCell ref="I57:N57"/>
    <mergeCell ref="O57:P57"/>
    <mergeCell ref="Q57:R57"/>
    <mergeCell ref="S57:U57"/>
    <mergeCell ref="V57:AA57"/>
    <mergeCell ref="D58:E58"/>
    <mergeCell ref="F58:H58"/>
    <mergeCell ref="I58:N58"/>
    <mergeCell ref="O58:P58"/>
    <mergeCell ref="Q58:R58"/>
    <mergeCell ref="S58:U58"/>
    <mergeCell ref="V58:AA58"/>
    <mergeCell ref="D59:E59"/>
    <mergeCell ref="F59:H59"/>
    <mergeCell ref="I59:N59"/>
    <mergeCell ref="O59:P59"/>
    <mergeCell ref="Q59:R59"/>
    <mergeCell ref="S59:U59"/>
    <mergeCell ref="V59:AA59"/>
    <mergeCell ref="D60:E60"/>
    <mergeCell ref="F60:H60"/>
    <mergeCell ref="I60:N60"/>
    <mergeCell ref="O60:P60"/>
    <mergeCell ref="Q60:R60"/>
    <mergeCell ref="S60:U60"/>
    <mergeCell ref="V60:AA60"/>
    <mergeCell ref="D61:E61"/>
    <mergeCell ref="F61:H61"/>
    <mergeCell ref="I61:N61"/>
    <mergeCell ref="O61:P61"/>
    <mergeCell ref="Q61:R61"/>
    <mergeCell ref="S61:U61"/>
    <mergeCell ref="V61:AA61"/>
    <mergeCell ref="D62:E62"/>
    <mergeCell ref="F62:H62"/>
    <mergeCell ref="I62:N62"/>
    <mergeCell ref="O62:P62"/>
    <mergeCell ref="Q62:R62"/>
    <mergeCell ref="S62:U62"/>
    <mergeCell ref="V62:AA62"/>
    <mergeCell ref="D63:E63"/>
    <mergeCell ref="F63:H63"/>
    <mergeCell ref="I63:N63"/>
    <mergeCell ref="O63:P63"/>
    <mergeCell ref="Q63:R63"/>
    <mergeCell ref="S63:U63"/>
    <mergeCell ref="V63:AA63"/>
    <mergeCell ref="D64:E64"/>
    <mergeCell ref="F64:H64"/>
    <mergeCell ref="I64:N64"/>
    <mergeCell ref="O64:P64"/>
    <mergeCell ref="Q64:R64"/>
    <mergeCell ref="S64:U64"/>
    <mergeCell ref="V64:AA64"/>
    <mergeCell ref="D65:E65"/>
    <mergeCell ref="F65:H65"/>
    <mergeCell ref="I65:N65"/>
    <mergeCell ref="O65:P65"/>
    <mergeCell ref="Q65:R65"/>
    <mergeCell ref="S65:U65"/>
    <mergeCell ref="V65:AA65"/>
    <mergeCell ref="D66:E66"/>
    <mergeCell ref="F66:H66"/>
    <mergeCell ref="I66:N66"/>
    <mergeCell ref="O66:P66"/>
    <mergeCell ref="Q66:R66"/>
    <mergeCell ref="S66:U66"/>
    <mergeCell ref="V66:AA66"/>
    <mergeCell ref="D67:E67"/>
    <mergeCell ref="F67:H67"/>
    <mergeCell ref="I67:N67"/>
    <mergeCell ref="O67:P67"/>
    <mergeCell ref="Q67:R67"/>
    <mergeCell ref="S67:U67"/>
    <mergeCell ref="V67:AA67"/>
    <mergeCell ref="D68:E68"/>
    <mergeCell ref="F68:H68"/>
    <mergeCell ref="I68:N68"/>
    <mergeCell ref="O68:P68"/>
    <mergeCell ref="Q68:R68"/>
    <mergeCell ref="S68:U68"/>
    <mergeCell ref="V68:AA68"/>
    <mergeCell ref="D69:E69"/>
    <mergeCell ref="F69:H69"/>
    <mergeCell ref="I69:N69"/>
    <mergeCell ref="O69:P69"/>
    <mergeCell ref="Q69:R69"/>
    <mergeCell ref="S69:U69"/>
    <mergeCell ref="V69:AA69"/>
    <mergeCell ref="D70:E70"/>
    <mergeCell ref="F70:H70"/>
    <mergeCell ref="I70:N70"/>
    <mergeCell ref="O70:P70"/>
    <mergeCell ref="Q70:R70"/>
    <mergeCell ref="S70:U70"/>
    <mergeCell ref="V70:AA70"/>
    <mergeCell ref="D71:E71"/>
    <mergeCell ref="F71:H71"/>
    <mergeCell ref="I71:N71"/>
    <mergeCell ref="O71:P71"/>
    <mergeCell ref="Q71:R71"/>
    <mergeCell ref="S71:U71"/>
    <mergeCell ref="V71:AA71"/>
    <mergeCell ref="D72:E72"/>
    <mergeCell ref="F72:H72"/>
    <mergeCell ref="I72:N72"/>
    <mergeCell ref="O72:P72"/>
    <mergeCell ref="Q72:R72"/>
    <mergeCell ref="S72:U72"/>
    <mergeCell ref="V72:AA72"/>
    <mergeCell ref="D73:E73"/>
    <mergeCell ref="F73:H73"/>
    <mergeCell ref="I73:N73"/>
    <mergeCell ref="O73:P73"/>
    <mergeCell ref="Q73:R73"/>
    <mergeCell ref="S73:U73"/>
    <mergeCell ref="V73:AA73"/>
    <mergeCell ref="D74:E74"/>
    <mergeCell ref="F74:H74"/>
    <mergeCell ref="I74:N74"/>
    <mergeCell ref="O74:P74"/>
    <mergeCell ref="Q74:R74"/>
    <mergeCell ref="S74:U74"/>
    <mergeCell ref="V74:AA74"/>
    <mergeCell ref="D75:E75"/>
    <mergeCell ref="F75:H75"/>
    <mergeCell ref="I75:N75"/>
    <mergeCell ref="O75:P75"/>
    <mergeCell ref="Q75:R75"/>
    <mergeCell ref="S75:U75"/>
    <mergeCell ref="V75:AA75"/>
    <mergeCell ref="D76:E76"/>
    <mergeCell ref="F76:H76"/>
    <mergeCell ref="I76:N76"/>
    <mergeCell ref="O76:P76"/>
    <mergeCell ref="Q76:R76"/>
    <mergeCell ref="S76:U76"/>
    <mergeCell ref="V76:AA76"/>
    <mergeCell ref="D77:E77"/>
    <mergeCell ref="F77:H77"/>
    <mergeCell ref="I77:N77"/>
    <mergeCell ref="O77:P77"/>
    <mergeCell ref="Q77:R77"/>
    <mergeCell ref="S77:U77"/>
    <mergeCell ref="V77:AA77"/>
    <mergeCell ref="D78:E78"/>
    <mergeCell ref="F78:H78"/>
    <mergeCell ref="I78:N78"/>
    <mergeCell ref="O78:P78"/>
    <mergeCell ref="Q78:R78"/>
    <mergeCell ref="S78:U78"/>
    <mergeCell ref="V78:AA78"/>
    <mergeCell ref="D79:E79"/>
    <mergeCell ref="F79:H79"/>
    <mergeCell ref="I79:N79"/>
    <mergeCell ref="O79:P79"/>
    <mergeCell ref="Q79:R79"/>
    <mergeCell ref="S79:U79"/>
    <mergeCell ref="V79:AA79"/>
    <mergeCell ref="D80:E80"/>
    <mergeCell ref="F80:H80"/>
    <mergeCell ref="I80:N80"/>
    <mergeCell ref="O80:P80"/>
    <mergeCell ref="Q80:R80"/>
    <mergeCell ref="S80:U80"/>
    <mergeCell ref="V80:AA80"/>
    <mergeCell ref="D81:E81"/>
    <mergeCell ref="F81:H81"/>
    <mergeCell ref="I81:N81"/>
    <mergeCell ref="O81:P81"/>
    <mergeCell ref="Q81:R81"/>
    <mergeCell ref="S81:U81"/>
    <mergeCell ref="V81:AA81"/>
    <mergeCell ref="D82:E82"/>
    <mergeCell ref="F82:H82"/>
    <mergeCell ref="I82:N82"/>
    <mergeCell ref="O82:P82"/>
    <mergeCell ref="Q82:R82"/>
    <mergeCell ref="S82:U82"/>
    <mergeCell ref="V82:AA82"/>
    <mergeCell ref="D83:E83"/>
    <mergeCell ref="F83:H83"/>
    <mergeCell ref="I83:N83"/>
    <mergeCell ref="O83:P83"/>
    <mergeCell ref="Q83:R83"/>
    <mergeCell ref="S83:U83"/>
    <mergeCell ref="V83:AA83"/>
    <mergeCell ref="D84:E84"/>
    <mergeCell ref="F84:H84"/>
    <mergeCell ref="I84:N84"/>
    <mergeCell ref="O84:P84"/>
    <mergeCell ref="Q84:R84"/>
    <mergeCell ref="S84:U84"/>
    <mergeCell ref="V84:AA84"/>
    <mergeCell ref="D85:E85"/>
    <mergeCell ref="F85:H85"/>
    <mergeCell ref="I85:N85"/>
    <mergeCell ref="O85:P85"/>
    <mergeCell ref="Q85:R85"/>
    <mergeCell ref="S85:U85"/>
    <mergeCell ref="V85:AA85"/>
    <mergeCell ref="D86:E86"/>
    <mergeCell ref="F86:H86"/>
    <mergeCell ref="I86:N86"/>
    <mergeCell ref="O86:P86"/>
    <mergeCell ref="Q86:R86"/>
    <mergeCell ref="S86:U86"/>
    <mergeCell ref="V86:AA86"/>
    <mergeCell ref="D87:E87"/>
    <mergeCell ref="F87:H87"/>
    <mergeCell ref="I87:N87"/>
    <mergeCell ref="O87:P87"/>
    <mergeCell ref="Q87:R87"/>
    <mergeCell ref="S87:U87"/>
    <mergeCell ref="V87:AA87"/>
    <mergeCell ref="D88:E88"/>
    <mergeCell ref="F88:H88"/>
    <mergeCell ref="I88:N88"/>
    <mergeCell ref="O88:P88"/>
    <mergeCell ref="Q88:R88"/>
    <mergeCell ref="S88:U88"/>
    <mergeCell ref="V88:AA88"/>
    <mergeCell ref="D89:E89"/>
    <mergeCell ref="F89:H89"/>
    <mergeCell ref="I89:N89"/>
    <mergeCell ref="O89:P89"/>
    <mergeCell ref="Q89:R89"/>
    <mergeCell ref="S89:U89"/>
    <mergeCell ref="V89:AA89"/>
    <mergeCell ref="D90:E90"/>
    <mergeCell ref="F90:H90"/>
    <mergeCell ref="I90:N90"/>
    <mergeCell ref="O90:P90"/>
    <mergeCell ref="Q90:R90"/>
    <mergeCell ref="S90:U90"/>
    <mergeCell ref="V90:AA90"/>
    <mergeCell ref="D91:E91"/>
    <mergeCell ref="F91:H91"/>
    <mergeCell ref="I91:N91"/>
    <mergeCell ref="O91:P91"/>
    <mergeCell ref="Q91:R91"/>
    <mergeCell ref="S91:U91"/>
    <mergeCell ref="V91:AA91"/>
    <mergeCell ref="D92:E92"/>
    <mergeCell ref="F92:H92"/>
    <mergeCell ref="I92:N92"/>
    <mergeCell ref="O92:P92"/>
    <mergeCell ref="Q92:R92"/>
    <mergeCell ref="S92:U92"/>
    <mergeCell ref="V92:AA92"/>
    <mergeCell ref="D93:E93"/>
    <mergeCell ref="F93:H93"/>
    <mergeCell ref="I93:N93"/>
    <mergeCell ref="O93:P93"/>
    <mergeCell ref="Q93:R93"/>
    <mergeCell ref="S93:U93"/>
    <mergeCell ref="V93:AA93"/>
    <mergeCell ref="D94:E94"/>
    <mergeCell ref="F94:H94"/>
    <mergeCell ref="I94:N94"/>
    <mergeCell ref="O94:P94"/>
    <mergeCell ref="Q94:R94"/>
    <mergeCell ref="S94:U94"/>
    <mergeCell ref="V94:AA94"/>
    <mergeCell ref="D95:E95"/>
    <mergeCell ref="F95:H95"/>
    <mergeCell ref="I95:N95"/>
    <mergeCell ref="O95:P95"/>
    <mergeCell ref="Q95:R95"/>
    <mergeCell ref="S95:U95"/>
    <mergeCell ref="V95:AA95"/>
    <mergeCell ref="D96:E96"/>
    <mergeCell ref="F96:H96"/>
    <mergeCell ref="I96:N96"/>
    <mergeCell ref="O96:P96"/>
    <mergeCell ref="Q96:R96"/>
    <mergeCell ref="S96:U96"/>
    <mergeCell ref="V96:AA96"/>
    <mergeCell ref="D97:E97"/>
    <mergeCell ref="F97:H97"/>
    <mergeCell ref="I97:N97"/>
    <mergeCell ref="O97:P97"/>
    <mergeCell ref="Q97:R97"/>
    <mergeCell ref="S97:U97"/>
    <mergeCell ref="V97:AA97"/>
    <mergeCell ref="D98:E98"/>
    <mergeCell ref="F98:H98"/>
    <mergeCell ref="I98:N98"/>
    <mergeCell ref="O98:P98"/>
    <mergeCell ref="Q98:R98"/>
    <mergeCell ref="S98:U98"/>
    <mergeCell ref="V98:AA98"/>
    <mergeCell ref="D99:E99"/>
    <mergeCell ref="F99:H99"/>
    <mergeCell ref="I99:N99"/>
    <mergeCell ref="O99:P99"/>
    <mergeCell ref="Q99:R99"/>
    <mergeCell ref="S99:U99"/>
    <mergeCell ref="V99:AA99"/>
    <mergeCell ref="D100:E100"/>
    <mergeCell ref="F100:H100"/>
    <mergeCell ref="I100:N100"/>
    <mergeCell ref="O100:P100"/>
    <mergeCell ref="Q100:R100"/>
    <mergeCell ref="S100:U100"/>
    <mergeCell ref="V100:AA100"/>
    <mergeCell ref="D101:E101"/>
    <mergeCell ref="F101:H101"/>
    <mergeCell ref="I101:N101"/>
    <mergeCell ref="O101:P101"/>
    <mergeCell ref="Q101:R101"/>
    <mergeCell ref="S101:U101"/>
    <mergeCell ref="V101:AA101"/>
    <mergeCell ref="D102:E102"/>
    <mergeCell ref="F102:H102"/>
    <mergeCell ref="I102:N102"/>
    <mergeCell ref="O102:P102"/>
    <mergeCell ref="Q102:R102"/>
    <mergeCell ref="S102:U102"/>
    <mergeCell ref="V102:AA102"/>
    <mergeCell ref="D103:E103"/>
    <mergeCell ref="F103:H103"/>
    <mergeCell ref="I103:N103"/>
    <mergeCell ref="O103:P103"/>
    <mergeCell ref="Q103:R103"/>
    <mergeCell ref="S103:U103"/>
    <mergeCell ref="V103:AA103"/>
    <mergeCell ref="D104:E104"/>
    <mergeCell ref="F104:H104"/>
    <mergeCell ref="I104:N104"/>
    <mergeCell ref="O104:P104"/>
    <mergeCell ref="Q104:R104"/>
    <mergeCell ref="S104:U104"/>
    <mergeCell ref="V104:AA104"/>
    <mergeCell ref="D105:E105"/>
    <mergeCell ref="F105:H105"/>
    <mergeCell ref="I105:N105"/>
    <mergeCell ref="O105:P105"/>
    <mergeCell ref="Q105:R105"/>
    <mergeCell ref="S105:U105"/>
    <mergeCell ref="V105:AA105"/>
    <mergeCell ref="D106:E106"/>
    <mergeCell ref="F106:H106"/>
    <mergeCell ref="I106:N106"/>
    <mergeCell ref="O106:P106"/>
    <mergeCell ref="Q106:R106"/>
    <mergeCell ref="S106:U106"/>
    <mergeCell ref="V106:AA106"/>
    <mergeCell ref="D107:E107"/>
    <mergeCell ref="F107:H107"/>
    <mergeCell ref="I107:N107"/>
    <mergeCell ref="O107:P107"/>
    <mergeCell ref="Q107:R107"/>
    <mergeCell ref="S107:U107"/>
    <mergeCell ref="V107:AA107"/>
    <mergeCell ref="D108:E108"/>
    <mergeCell ref="F108:H108"/>
    <mergeCell ref="I108:N108"/>
    <mergeCell ref="O108:P108"/>
    <mergeCell ref="Q108:R108"/>
    <mergeCell ref="S108:U108"/>
    <mergeCell ref="V108:AA108"/>
    <mergeCell ref="D109:E109"/>
    <mergeCell ref="F109:H109"/>
    <mergeCell ref="I109:N109"/>
    <mergeCell ref="O109:P109"/>
    <mergeCell ref="Q109:R109"/>
    <mergeCell ref="S109:U109"/>
    <mergeCell ref="V109:AA109"/>
    <mergeCell ref="D110:E110"/>
    <mergeCell ref="F110:H110"/>
    <mergeCell ref="I110:N110"/>
    <mergeCell ref="O110:P110"/>
    <mergeCell ref="Q110:R110"/>
    <mergeCell ref="S110:U110"/>
    <mergeCell ref="V110:AA110"/>
    <mergeCell ref="D111:E111"/>
    <mergeCell ref="F111:H111"/>
    <mergeCell ref="I111:N111"/>
    <mergeCell ref="O111:P111"/>
    <mergeCell ref="Q111:R111"/>
    <mergeCell ref="S111:U111"/>
    <mergeCell ref="V111:AA111"/>
    <mergeCell ref="D112:E112"/>
    <mergeCell ref="F112:H112"/>
    <mergeCell ref="I112:N112"/>
    <mergeCell ref="O112:P112"/>
    <mergeCell ref="Q112:R112"/>
    <mergeCell ref="S112:U112"/>
    <mergeCell ref="V112:AA112"/>
    <mergeCell ref="D113:E113"/>
    <mergeCell ref="F113:H113"/>
    <mergeCell ref="I113:N113"/>
    <mergeCell ref="O113:P113"/>
    <mergeCell ref="Q113:R113"/>
    <mergeCell ref="S113:U113"/>
    <mergeCell ref="V113:AA113"/>
    <mergeCell ref="D114:E114"/>
    <mergeCell ref="F114:H114"/>
    <mergeCell ref="I114:N114"/>
    <mergeCell ref="O114:P114"/>
    <mergeCell ref="Q114:R114"/>
    <mergeCell ref="S114:U114"/>
    <mergeCell ref="V114:AA114"/>
    <mergeCell ref="D115:E115"/>
    <mergeCell ref="F115:H115"/>
    <mergeCell ref="I115:N115"/>
    <mergeCell ref="O115:P115"/>
    <mergeCell ref="Q115:R115"/>
    <mergeCell ref="S115:U115"/>
    <mergeCell ref="V115:AA115"/>
    <mergeCell ref="D116:E116"/>
    <mergeCell ref="F116:H116"/>
    <mergeCell ref="I116:N116"/>
    <mergeCell ref="O116:P116"/>
    <mergeCell ref="Q116:R116"/>
    <mergeCell ref="S116:U116"/>
    <mergeCell ref="V116:AA116"/>
    <mergeCell ref="D117:E117"/>
    <mergeCell ref="F117:H117"/>
    <mergeCell ref="I117:N117"/>
    <mergeCell ref="O117:P117"/>
    <mergeCell ref="Q117:R117"/>
    <mergeCell ref="S117:U117"/>
    <mergeCell ref="V117:AA117"/>
    <mergeCell ref="D118:E118"/>
    <mergeCell ref="F118:H118"/>
    <mergeCell ref="I118:N118"/>
    <mergeCell ref="O118:P118"/>
    <mergeCell ref="Q118:R118"/>
    <mergeCell ref="S118:U118"/>
    <mergeCell ref="V118:AA118"/>
    <mergeCell ref="D119:E119"/>
    <mergeCell ref="F119:H119"/>
    <mergeCell ref="I119:N119"/>
    <mergeCell ref="O119:P119"/>
    <mergeCell ref="Q119:R119"/>
    <mergeCell ref="S119:U119"/>
    <mergeCell ref="V119:AA119"/>
    <mergeCell ref="D120:E120"/>
    <mergeCell ref="F120:H120"/>
    <mergeCell ref="I120:N120"/>
    <mergeCell ref="O120:P120"/>
    <mergeCell ref="Q120:R120"/>
    <mergeCell ref="S120:U120"/>
    <mergeCell ref="V120:AA120"/>
    <mergeCell ref="D121:E121"/>
    <mergeCell ref="F121:H121"/>
    <mergeCell ref="I121:N121"/>
    <mergeCell ref="O121:P121"/>
    <mergeCell ref="Q121:R121"/>
    <mergeCell ref="S121:U121"/>
    <mergeCell ref="V121:AA121"/>
    <mergeCell ref="D122:E122"/>
    <mergeCell ref="F122:H122"/>
    <mergeCell ref="I122:N122"/>
    <mergeCell ref="O122:P122"/>
    <mergeCell ref="Q122:R122"/>
    <mergeCell ref="S122:U122"/>
    <mergeCell ref="V122:AA122"/>
    <mergeCell ref="D123:E123"/>
    <mergeCell ref="F123:H123"/>
    <mergeCell ref="I123:N123"/>
    <mergeCell ref="O123:P123"/>
    <mergeCell ref="Q123:R123"/>
    <mergeCell ref="S123:U123"/>
    <mergeCell ref="V123:AA123"/>
    <mergeCell ref="D124:E124"/>
    <mergeCell ref="F124:H124"/>
    <mergeCell ref="I124:N124"/>
    <mergeCell ref="O124:P124"/>
    <mergeCell ref="Q124:R124"/>
    <mergeCell ref="S124:U124"/>
    <mergeCell ref="V124:AA124"/>
    <mergeCell ref="D125:E125"/>
    <mergeCell ref="F125:H125"/>
    <mergeCell ref="I125:N125"/>
    <mergeCell ref="O125:P125"/>
    <mergeCell ref="Q125:R125"/>
    <mergeCell ref="S125:U125"/>
    <mergeCell ref="V125:AA125"/>
    <mergeCell ref="D126:E126"/>
    <mergeCell ref="F126:H126"/>
    <mergeCell ref="I126:N126"/>
    <mergeCell ref="O126:P126"/>
    <mergeCell ref="Q126:R126"/>
    <mergeCell ref="S126:U126"/>
    <mergeCell ref="V126:AA126"/>
    <mergeCell ref="D127:E127"/>
    <mergeCell ref="F127:H127"/>
    <mergeCell ref="I127:N127"/>
    <mergeCell ref="O127:P127"/>
    <mergeCell ref="Q127:R127"/>
    <mergeCell ref="S127:U127"/>
    <mergeCell ref="V127:AA127"/>
    <mergeCell ref="D128:E128"/>
    <mergeCell ref="F128:H128"/>
    <mergeCell ref="I128:N128"/>
    <mergeCell ref="O128:P128"/>
    <mergeCell ref="Q128:R128"/>
    <mergeCell ref="S128:U128"/>
    <mergeCell ref="V128:AA128"/>
    <mergeCell ref="D129:E129"/>
    <mergeCell ref="F129:H129"/>
    <mergeCell ref="I129:N129"/>
    <mergeCell ref="O129:P129"/>
    <mergeCell ref="Q129:R129"/>
    <mergeCell ref="S129:U129"/>
    <mergeCell ref="V129:AA129"/>
    <mergeCell ref="D130:E130"/>
    <mergeCell ref="F130:H130"/>
    <mergeCell ref="I130:N130"/>
    <mergeCell ref="O130:P130"/>
    <mergeCell ref="Q130:R130"/>
    <mergeCell ref="S130:U130"/>
    <mergeCell ref="V130:AA130"/>
    <mergeCell ref="D131:E131"/>
    <mergeCell ref="F131:H131"/>
    <mergeCell ref="I131:N131"/>
    <mergeCell ref="O131:P131"/>
    <mergeCell ref="Q131:R131"/>
    <mergeCell ref="S131:U131"/>
    <mergeCell ref="V131:AA131"/>
    <mergeCell ref="D132:E132"/>
    <mergeCell ref="F132:H132"/>
    <mergeCell ref="I132:N132"/>
    <mergeCell ref="O132:P132"/>
    <mergeCell ref="Q132:R132"/>
    <mergeCell ref="S132:U132"/>
    <mergeCell ref="V132:AA132"/>
    <mergeCell ref="D133:E133"/>
    <mergeCell ref="F133:H133"/>
    <mergeCell ref="I133:N133"/>
    <mergeCell ref="O133:P133"/>
    <mergeCell ref="Q133:R133"/>
    <mergeCell ref="S133:U133"/>
    <mergeCell ref="V133:AA133"/>
    <mergeCell ref="D134:E134"/>
    <mergeCell ref="F134:H134"/>
    <mergeCell ref="I134:N134"/>
    <mergeCell ref="O134:P134"/>
    <mergeCell ref="Q134:R134"/>
    <mergeCell ref="S134:U134"/>
    <mergeCell ref="V134:AA134"/>
    <mergeCell ref="D135:E135"/>
    <mergeCell ref="F135:H135"/>
    <mergeCell ref="I135:N135"/>
    <mergeCell ref="O135:P135"/>
    <mergeCell ref="Q135:R135"/>
    <mergeCell ref="S135:U135"/>
    <mergeCell ref="V135:AA135"/>
    <mergeCell ref="D136:E136"/>
    <mergeCell ref="F136:H136"/>
    <mergeCell ref="I136:N136"/>
    <mergeCell ref="O136:P136"/>
    <mergeCell ref="Q136:R136"/>
    <mergeCell ref="S136:U136"/>
    <mergeCell ref="V136:AA136"/>
    <mergeCell ref="D137:E137"/>
    <mergeCell ref="F137:H137"/>
    <mergeCell ref="I137:N137"/>
    <mergeCell ref="O137:P137"/>
    <mergeCell ref="Q137:R137"/>
    <mergeCell ref="S137:U137"/>
    <mergeCell ref="V137:AA137"/>
    <mergeCell ref="D138:E138"/>
    <mergeCell ref="F138:H138"/>
    <mergeCell ref="I138:N138"/>
    <mergeCell ref="O138:P138"/>
    <mergeCell ref="Q138:R138"/>
    <mergeCell ref="S138:U138"/>
    <mergeCell ref="V138:AA138"/>
    <mergeCell ref="D139:E139"/>
    <mergeCell ref="F139:H139"/>
    <mergeCell ref="I139:N139"/>
    <mergeCell ref="O139:P139"/>
    <mergeCell ref="Q139:R139"/>
    <mergeCell ref="S139:U139"/>
    <mergeCell ref="V139:AA139"/>
    <mergeCell ref="D140:E140"/>
    <mergeCell ref="F140:H140"/>
    <mergeCell ref="I140:N140"/>
    <mergeCell ref="O140:P140"/>
    <mergeCell ref="Q140:R140"/>
    <mergeCell ref="S140:U140"/>
    <mergeCell ref="V140:AA140"/>
    <mergeCell ref="D141:E141"/>
    <mergeCell ref="F141:H141"/>
    <mergeCell ref="I141:N141"/>
    <mergeCell ref="O141:P141"/>
    <mergeCell ref="Q141:R141"/>
    <mergeCell ref="S141:U141"/>
    <mergeCell ref="V141:AA141"/>
    <mergeCell ref="D142:E142"/>
    <mergeCell ref="F142:H142"/>
    <mergeCell ref="I142:N142"/>
    <mergeCell ref="O142:P142"/>
    <mergeCell ref="Q142:R142"/>
    <mergeCell ref="S142:U142"/>
    <mergeCell ref="V142:AA142"/>
    <mergeCell ref="D143:E143"/>
    <mergeCell ref="F143:H143"/>
    <mergeCell ref="I143:N143"/>
    <mergeCell ref="O143:P143"/>
    <mergeCell ref="Q143:R143"/>
    <mergeCell ref="S143:U143"/>
    <mergeCell ref="V143:AA143"/>
    <mergeCell ref="D144:E144"/>
    <mergeCell ref="F144:H144"/>
    <mergeCell ref="I144:N144"/>
    <mergeCell ref="O144:P144"/>
    <mergeCell ref="Q144:R144"/>
    <mergeCell ref="S144:U144"/>
    <mergeCell ref="V144:AA144"/>
    <mergeCell ref="D145:E145"/>
    <mergeCell ref="F145:H145"/>
    <mergeCell ref="I145:N145"/>
    <mergeCell ref="O145:P145"/>
    <mergeCell ref="Q145:R145"/>
    <mergeCell ref="S145:U145"/>
    <mergeCell ref="V145:AA145"/>
    <mergeCell ref="D146:E146"/>
    <mergeCell ref="F146:H146"/>
    <mergeCell ref="I146:N146"/>
    <mergeCell ref="O146:P146"/>
    <mergeCell ref="Q146:R146"/>
    <mergeCell ref="S146:U146"/>
    <mergeCell ref="V146:AA146"/>
    <mergeCell ref="D147:E147"/>
    <mergeCell ref="F147:H147"/>
    <mergeCell ref="I147:N147"/>
    <mergeCell ref="O147:P147"/>
    <mergeCell ref="Q147:R147"/>
    <mergeCell ref="S147:U147"/>
    <mergeCell ref="V147:AA147"/>
    <mergeCell ref="D148:E148"/>
    <mergeCell ref="F148:H148"/>
    <mergeCell ref="I148:N148"/>
    <mergeCell ref="O148:P148"/>
    <mergeCell ref="Q148:R148"/>
    <mergeCell ref="S148:U148"/>
    <mergeCell ref="V148:AA148"/>
    <mergeCell ref="D149:E149"/>
    <mergeCell ref="F149:H149"/>
    <mergeCell ref="I149:N149"/>
    <mergeCell ref="O149:P149"/>
    <mergeCell ref="Q149:R149"/>
    <mergeCell ref="S149:U149"/>
    <mergeCell ref="V149:AA149"/>
    <mergeCell ref="D150:E150"/>
    <mergeCell ref="F150:H150"/>
    <mergeCell ref="I150:N150"/>
    <mergeCell ref="O150:P150"/>
    <mergeCell ref="Q150:R150"/>
    <mergeCell ref="S150:U150"/>
    <mergeCell ref="V150:AA150"/>
    <mergeCell ref="D151:E151"/>
    <mergeCell ref="F151:H151"/>
    <mergeCell ref="I151:N151"/>
    <mergeCell ref="O151:P151"/>
    <mergeCell ref="Q151:R151"/>
    <mergeCell ref="S151:U151"/>
    <mergeCell ref="V151:AA151"/>
    <mergeCell ref="D152:E152"/>
    <mergeCell ref="F152:H152"/>
    <mergeCell ref="I152:N152"/>
    <mergeCell ref="O152:P152"/>
    <mergeCell ref="Q152:R152"/>
    <mergeCell ref="S152:U152"/>
    <mergeCell ref="V152:AA152"/>
    <mergeCell ref="D153:E153"/>
    <mergeCell ref="F153:H153"/>
    <mergeCell ref="I153:N153"/>
    <mergeCell ref="O153:P153"/>
    <mergeCell ref="Q153:R153"/>
    <mergeCell ref="S153:U153"/>
    <mergeCell ref="V153:AA153"/>
    <mergeCell ref="D154:E154"/>
    <mergeCell ref="F154:H154"/>
    <mergeCell ref="I154:N154"/>
    <mergeCell ref="O154:P154"/>
    <mergeCell ref="Q154:R154"/>
    <mergeCell ref="S154:U154"/>
    <mergeCell ref="V154:AA154"/>
    <mergeCell ref="D155:E155"/>
    <mergeCell ref="F155:H155"/>
    <mergeCell ref="I155:N155"/>
    <mergeCell ref="O155:P155"/>
    <mergeCell ref="Q155:R155"/>
    <mergeCell ref="S155:U155"/>
    <mergeCell ref="V155:AA155"/>
    <mergeCell ref="D156:E156"/>
    <mergeCell ref="F156:H156"/>
    <mergeCell ref="I156:N156"/>
    <mergeCell ref="O156:P156"/>
    <mergeCell ref="Q156:R156"/>
    <mergeCell ref="S156:U156"/>
    <mergeCell ref="V156:AA156"/>
    <mergeCell ref="D157:E157"/>
    <mergeCell ref="F157:H157"/>
    <mergeCell ref="I157:N157"/>
    <mergeCell ref="O157:P157"/>
    <mergeCell ref="Q157:R157"/>
    <mergeCell ref="S157:U157"/>
    <mergeCell ref="V157:AA157"/>
    <mergeCell ref="D158:E158"/>
    <mergeCell ref="F158:H158"/>
    <mergeCell ref="I158:N158"/>
    <mergeCell ref="O158:P158"/>
    <mergeCell ref="Q158:R158"/>
    <mergeCell ref="S158:U158"/>
    <mergeCell ref="V158:AA158"/>
    <mergeCell ref="D159:E159"/>
    <mergeCell ref="F159:H159"/>
    <mergeCell ref="I159:N159"/>
    <mergeCell ref="O159:P159"/>
    <mergeCell ref="Q159:R159"/>
    <mergeCell ref="S159:U159"/>
    <mergeCell ref="V159:AA159"/>
    <mergeCell ref="D160:E160"/>
    <mergeCell ref="F160:H160"/>
    <mergeCell ref="I160:N160"/>
    <mergeCell ref="O160:P160"/>
    <mergeCell ref="Q160:R160"/>
    <mergeCell ref="S160:U160"/>
    <mergeCell ref="V160:AA160"/>
    <mergeCell ref="D161:E161"/>
    <mergeCell ref="F161:H161"/>
    <mergeCell ref="I161:N161"/>
    <mergeCell ref="O161:P161"/>
    <mergeCell ref="Q161:R161"/>
    <mergeCell ref="S161:U161"/>
    <mergeCell ref="V161:AA161"/>
    <mergeCell ref="D162:E162"/>
    <mergeCell ref="F162:H162"/>
    <mergeCell ref="I162:N162"/>
    <mergeCell ref="O162:P162"/>
    <mergeCell ref="Q162:R162"/>
    <mergeCell ref="S162:U162"/>
    <mergeCell ref="V162:AA162"/>
    <mergeCell ref="D163:E163"/>
    <mergeCell ref="F163:H163"/>
    <mergeCell ref="I163:N163"/>
    <mergeCell ref="O163:P163"/>
    <mergeCell ref="Q163:R163"/>
    <mergeCell ref="S163:U163"/>
    <mergeCell ref="V163:AA163"/>
    <mergeCell ref="D164:E164"/>
    <mergeCell ref="F164:H164"/>
    <mergeCell ref="I164:N164"/>
    <mergeCell ref="O164:P164"/>
    <mergeCell ref="Q164:R164"/>
    <mergeCell ref="S164:U164"/>
    <mergeCell ref="V164:AA164"/>
    <mergeCell ref="D165:E165"/>
    <mergeCell ref="F165:H165"/>
    <mergeCell ref="I165:N165"/>
    <mergeCell ref="O165:P165"/>
    <mergeCell ref="Q165:R165"/>
    <mergeCell ref="S165:U165"/>
    <mergeCell ref="V165:AA165"/>
    <mergeCell ref="D166:E166"/>
    <mergeCell ref="F166:H166"/>
    <mergeCell ref="I166:N166"/>
    <mergeCell ref="O166:P166"/>
    <mergeCell ref="Q166:R166"/>
    <mergeCell ref="S166:U166"/>
    <mergeCell ref="V166:AA166"/>
    <mergeCell ref="D167:E167"/>
    <mergeCell ref="F167:H167"/>
    <mergeCell ref="I167:N167"/>
    <mergeCell ref="O167:P167"/>
    <mergeCell ref="Q167:R167"/>
    <mergeCell ref="S167:U167"/>
    <mergeCell ref="V167:AA167"/>
    <mergeCell ref="D168:E168"/>
    <mergeCell ref="F168:H168"/>
    <mergeCell ref="I168:N168"/>
    <mergeCell ref="O168:P168"/>
    <mergeCell ref="Q168:R168"/>
    <mergeCell ref="S168:U168"/>
    <mergeCell ref="V168:AA168"/>
    <mergeCell ref="D169:E169"/>
    <mergeCell ref="F169:H169"/>
    <mergeCell ref="I169:N169"/>
    <mergeCell ref="O169:P169"/>
    <mergeCell ref="Q169:R169"/>
    <mergeCell ref="S169:U169"/>
    <mergeCell ref="V169:AA169"/>
    <mergeCell ref="D170:E170"/>
    <mergeCell ref="F170:H170"/>
    <mergeCell ref="I170:N170"/>
    <mergeCell ref="O170:P170"/>
    <mergeCell ref="Q170:R170"/>
    <mergeCell ref="S170:U170"/>
    <mergeCell ref="V170:AA170"/>
    <mergeCell ref="D171:E171"/>
    <mergeCell ref="F171:H171"/>
    <mergeCell ref="I171:N171"/>
    <mergeCell ref="O171:P171"/>
    <mergeCell ref="Q171:R171"/>
    <mergeCell ref="S171:U171"/>
    <mergeCell ref="V171:AA171"/>
    <mergeCell ref="D172:E172"/>
    <mergeCell ref="F172:H172"/>
    <mergeCell ref="I172:N172"/>
    <mergeCell ref="O172:P172"/>
    <mergeCell ref="Q172:R172"/>
    <mergeCell ref="S172:U172"/>
    <mergeCell ref="V172:AA172"/>
    <mergeCell ref="D173:E173"/>
    <mergeCell ref="F173:H173"/>
    <mergeCell ref="I173:N173"/>
    <mergeCell ref="O173:P173"/>
    <mergeCell ref="Q173:R173"/>
    <mergeCell ref="S173:U173"/>
    <mergeCell ref="V173:AA173"/>
    <mergeCell ref="D174:E174"/>
    <mergeCell ref="F174:H174"/>
    <mergeCell ref="I174:N174"/>
    <mergeCell ref="O174:P174"/>
    <mergeCell ref="Q174:R174"/>
    <mergeCell ref="S174:U174"/>
    <mergeCell ref="V174:AA174"/>
    <mergeCell ref="D175:E175"/>
    <mergeCell ref="F175:H175"/>
    <mergeCell ref="I175:N175"/>
    <mergeCell ref="O175:P175"/>
    <mergeCell ref="Q175:R175"/>
    <mergeCell ref="S175:U175"/>
    <mergeCell ref="V175:AA175"/>
    <mergeCell ref="D176:E176"/>
    <mergeCell ref="F176:H176"/>
    <mergeCell ref="I176:N176"/>
    <mergeCell ref="O176:P176"/>
    <mergeCell ref="Q176:R176"/>
    <mergeCell ref="S176:U176"/>
    <mergeCell ref="V176:AA176"/>
    <mergeCell ref="D177:E177"/>
    <mergeCell ref="F177:H177"/>
    <mergeCell ref="I177:N177"/>
    <mergeCell ref="O177:P177"/>
    <mergeCell ref="Q177:R177"/>
    <mergeCell ref="S177:U177"/>
    <mergeCell ref="V177:AA177"/>
    <mergeCell ref="D178:E178"/>
    <mergeCell ref="F178:H178"/>
    <mergeCell ref="I178:N178"/>
    <mergeCell ref="O178:P178"/>
    <mergeCell ref="Q178:R178"/>
    <mergeCell ref="S178:U178"/>
    <mergeCell ref="V178:AA178"/>
    <mergeCell ref="D179:E179"/>
    <mergeCell ref="F179:H179"/>
    <mergeCell ref="I179:N179"/>
    <mergeCell ref="O179:P179"/>
    <mergeCell ref="Q179:R179"/>
    <mergeCell ref="S179:U179"/>
    <mergeCell ref="V179:AA179"/>
    <mergeCell ref="D180:E180"/>
    <mergeCell ref="F180:H180"/>
    <mergeCell ref="I180:N180"/>
    <mergeCell ref="O180:P180"/>
    <mergeCell ref="Q180:R180"/>
    <mergeCell ref="S180:U180"/>
    <mergeCell ref="V180:AA180"/>
    <mergeCell ref="D181:E181"/>
    <mergeCell ref="F181:H181"/>
    <mergeCell ref="I181:N181"/>
    <mergeCell ref="O181:P181"/>
    <mergeCell ref="Q181:R181"/>
    <mergeCell ref="S181:U181"/>
    <mergeCell ref="V181:AA181"/>
    <mergeCell ref="D182:E182"/>
    <mergeCell ref="F182:H182"/>
    <mergeCell ref="I182:N182"/>
    <mergeCell ref="O182:P182"/>
    <mergeCell ref="Q182:R182"/>
    <mergeCell ref="S182:U182"/>
    <mergeCell ref="V182:AA182"/>
    <mergeCell ref="D183:E183"/>
    <mergeCell ref="F183:H183"/>
    <mergeCell ref="I183:N183"/>
    <mergeCell ref="O183:P183"/>
    <mergeCell ref="Q183:R183"/>
    <mergeCell ref="S183:U183"/>
    <mergeCell ref="V183:AA183"/>
    <mergeCell ref="D184:E184"/>
    <mergeCell ref="F184:H184"/>
    <mergeCell ref="I184:N184"/>
    <mergeCell ref="O184:P184"/>
    <mergeCell ref="Q184:R184"/>
    <mergeCell ref="S184:U184"/>
    <mergeCell ref="V184:AA184"/>
    <mergeCell ref="D185:E185"/>
    <mergeCell ref="F185:H185"/>
    <mergeCell ref="I185:N185"/>
    <mergeCell ref="O185:P185"/>
    <mergeCell ref="Q185:R185"/>
    <mergeCell ref="S185:U185"/>
    <mergeCell ref="V185:AA185"/>
    <mergeCell ref="D186:E186"/>
    <mergeCell ref="F186:H186"/>
    <mergeCell ref="I186:N186"/>
    <mergeCell ref="O186:P186"/>
    <mergeCell ref="Q186:R186"/>
    <mergeCell ref="S186:U186"/>
    <mergeCell ref="V186:AA186"/>
    <mergeCell ref="D187:E187"/>
    <mergeCell ref="F187:H187"/>
    <mergeCell ref="I187:N187"/>
    <mergeCell ref="O187:P187"/>
    <mergeCell ref="Q187:R187"/>
    <mergeCell ref="S187:U187"/>
    <mergeCell ref="V187:AA187"/>
    <mergeCell ref="D188:E188"/>
    <mergeCell ref="F188:H188"/>
    <mergeCell ref="I188:N188"/>
    <mergeCell ref="O188:P188"/>
    <mergeCell ref="Q188:R188"/>
    <mergeCell ref="S188:U188"/>
    <mergeCell ref="V188:AA188"/>
    <mergeCell ref="D189:E189"/>
    <mergeCell ref="F189:H189"/>
    <mergeCell ref="I189:N189"/>
    <mergeCell ref="O189:P189"/>
    <mergeCell ref="Q189:R189"/>
    <mergeCell ref="S189:U189"/>
    <mergeCell ref="V189:AA189"/>
    <mergeCell ref="D190:E190"/>
    <mergeCell ref="F190:H190"/>
    <mergeCell ref="I190:N190"/>
    <mergeCell ref="O190:P190"/>
    <mergeCell ref="Q190:R190"/>
    <mergeCell ref="S190:U190"/>
    <mergeCell ref="V190:AA190"/>
    <mergeCell ref="D191:E191"/>
    <mergeCell ref="F191:H191"/>
    <mergeCell ref="I191:N191"/>
    <mergeCell ref="O191:P191"/>
    <mergeCell ref="Q191:R191"/>
    <mergeCell ref="S191:U191"/>
    <mergeCell ref="V191:AA191"/>
    <mergeCell ref="D192:E192"/>
    <mergeCell ref="F192:H192"/>
    <mergeCell ref="I192:N192"/>
    <mergeCell ref="O192:P192"/>
    <mergeCell ref="Q192:R192"/>
    <mergeCell ref="S192:U192"/>
    <mergeCell ref="V192:AA192"/>
    <mergeCell ref="D193:E193"/>
    <mergeCell ref="F193:H193"/>
    <mergeCell ref="I193:N193"/>
    <mergeCell ref="O193:P193"/>
    <mergeCell ref="Q193:R193"/>
    <mergeCell ref="S193:U193"/>
    <mergeCell ref="V193:AA193"/>
    <mergeCell ref="D194:E194"/>
    <mergeCell ref="F194:H194"/>
    <mergeCell ref="I194:N194"/>
    <mergeCell ref="O194:P194"/>
    <mergeCell ref="Q194:R194"/>
    <mergeCell ref="S194:U194"/>
    <mergeCell ref="V194:AA194"/>
    <mergeCell ref="D195:E195"/>
    <mergeCell ref="F195:H195"/>
    <mergeCell ref="I195:N195"/>
    <mergeCell ref="O195:P195"/>
    <mergeCell ref="Q195:R195"/>
    <mergeCell ref="S195:U195"/>
    <mergeCell ref="V195:AA195"/>
    <mergeCell ref="D196:E196"/>
    <mergeCell ref="F196:H196"/>
    <mergeCell ref="I196:N196"/>
    <mergeCell ref="O196:P196"/>
    <mergeCell ref="Q196:R196"/>
    <mergeCell ref="S196:U196"/>
    <mergeCell ref="V196:AA196"/>
    <mergeCell ref="D197:E197"/>
    <mergeCell ref="F197:H197"/>
    <mergeCell ref="I197:N197"/>
    <mergeCell ref="O197:P197"/>
    <mergeCell ref="Q197:R197"/>
    <mergeCell ref="S197:U197"/>
    <mergeCell ref="V197:AA197"/>
    <mergeCell ref="D198:E198"/>
    <mergeCell ref="F198:H198"/>
    <mergeCell ref="I198:N198"/>
    <mergeCell ref="O198:P198"/>
    <mergeCell ref="Q198:R198"/>
    <mergeCell ref="S198:U198"/>
    <mergeCell ref="V198:AA198"/>
    <mergeCell ref="D199:E199"/>
    <mergeCell ref="F199:H199"/>
    <mergeCell ref="I199:N199"/>
    <mergeCell ref="O199:P199"/>
    <mergeCell ref="Q199:R199"/>
    <mergeCell ref="S199:U199"/>
    <mergeCell ref="V199:AA199"/>
    <mergeCell ref="D200:E200"/>
    <mergeCell ref="F200:H200"/>
    <mergeCell ref="I200:N200"/>
    <mergeCell ref="O200:P200"/>
    <mergeCell ref="Q200:R200"/>
    <mergeCell ref="S200:U200"/>
    <mergeCell ref="V200:AA200"/>
    <mergeCell ref="D201:E201"/>
    <mergeCell ref="F201:H201"/>
    <mergeCell ref="I201:N201"/>
    <mergeCell ref="O201:P201"/>
    <mergeCell ref="Q201:R201"/>
    <mergeCell ref="S201:U201"/>
    <mergeCell ref="V201:AA201"/>
    <mergeCell ref="D202:E202"/>
    <mergeCell ref="F202:H202"/>
    <mergeCell ref="I202:N202"/>
    <mergeCell ref="O202:P202"/>
    <mergeCell ref="Q202:R202"/>
    <mergeCell ref="S202:U202"/>
    <mergeCell ref="V202:AA202"/>
    <mergeCell ref="D203:E203"/>
    <mergeCell ref="F203:H203"/>
    <mergeCell ref="I203:N203"/>
    <mergeCell ref="O203:P203"/>
    <mergeCell ref="Q203:R203"/>
    <mergeCell ref="S203:U203"/>
    <mergeCell ref="V203:AA203"/>
    <mergeCell ref="D204:E204"/>
    <mergeCell ref="F204:H204"/>
    <mergeCell ref="I204:N204"/>
    <mergeCell ref="O204:P204"/>
    <mergeCell ref="Q204:R204"/>
    <mergeCell ref="S204:U204"/>
    <mergeCell ref="V204:AA204"/>
    <mergeCell ref="D205:E205"/>
    <mergeCell ref="F205:H205"/>
    <mergeCell ref="I205:N205"/>
    <mergeCell ref="O205:P205"/>
    <mergeCell ref="Q205:R205"/>
    <mergeCell ref="S205:U205"/>
    <mergeCell ref="V205:AA205"/>
    <mergeCell ref="D206:E206"/>
    <mergeCell ref="F206:H206"/>
    <mergeCell ref="I206:N206"/>
    <mergeCell ref="O206:P206"/>
    <mergeCell ref="Q206:R206"/>
    <mergeCell ref="S206:U206"/>
    <mergeCell ref="V206:AA206"/>
    <mergeCell ref="D207:E207"/>
    <mergeCell ref="F207:H207"/>
    <mergeCell ref="I207:N207"/>
    <mergeCell ref="O207:P207"/>
    <mergeCell ref="Q207:R207"/>
    <mergeCell ref="S207:U207"/>
    <mergeCell ref="V207:AA207"/>
    <mergeCell ref="D208:E208"/>
    <mergeCell ref="F208:H208"/>
    <mergeCell ref="I208:N208"/>
    <mergeCell ref="O208:P208"/>
    <mergeCell ref="Q208:R208"/>
    <mergeCell ref="S208:U208"/>
    <mergeCell ref="V208:AA208"/>
    <mergeCell ref="D209:E209"/>
    <mergeCell ref="F209:H209"/>
    <mergeCell ref="I209:N209"/>
    <mergeCell ref="O209:P209"/>
    <mergeCell ref="Q209:R209"/>
    <mergeCell ref="S209:U209"/>
    <mergeCell ref="V209:AA209"/>
    <mergeCell ref="D210:E210"/>
    <mergeCell ref="F210:H210"/>
    <mergeCell ref="I210:N210"/>
    <mergeCell ref="O210:P210"/>
    <mergeCell ref="Q210:R210"/>
    <mergeCell ref="S210:U210"/>
    <mergeCell ref="V210:AA210"/>
    <mergeCell ref="D211:E211"/>
    <mergeCell ref="F211:H211"/>
    <mergeCell ref="I211:N211"/>
    <mergeCell ref="O211:P211"/>
    <mergeCell ref="Q211:R211"/>
    <mergeCell ref="S211:U211"/>
    <mergeCell ref="V211:AA211"/>
    <mergeCell ref="D212:E212"/>
    <mergeCell ref="F212:H212"/>
    <mergeCell ref="I212:N212"/>
    <mergeCell ref="O212:P212"/>
    <mergeCell ref="Q212:R212"/>
    <mergeCell ref="S212:U212"/>
    <mergeCell ref="V212:AA212"/>
    <mergeCell ref="W213:Y213"/>
    <mergeCell ref="AC30:AP31"/>
  </mergeCells>
  <conditionalFormatting sqref="S10">
    <cfRule type="containsText" dxfId="2" priority="2" stopIfTrue="1" operator="between" text="【※入力】">
      <formula>NOT(ISERROR(SEARCH("【※入力】",S10)))</formula>
    </cfRule>
    <cfRule type="containsText" dxfId="2" priority="3" stopIfTrue="1" operator="between" text="【※選択】">
      <formula>NOT(ISERROR(SEARCH("【※選択】",S10)))</formula>
    </cfRule>
    <cfRule type="containsText" dxfId="1" priority="1" stopIfTrue="1" operator="between" text="※リストから選択して下さい">
      <formula>NOT(ISERROR(SEARCH("※リストから選択して下さい",S10)))</formula>
    </cfRule>
  </conditionalFormatting>
  <conditionalFormatting sqref="A1:A2">
    <cfRule type="containsText" dxfId="2" priority="260" stopIfTrue="1" operator="between" text="【※入力】">
      <formula>NOT(ISERROR(SEARCH("【※入力】",A1)))</formula>
    </cfRule>
    <cfRule type="containsText" dxfId="2" priority="261" stopIfTrue="1" operator="between" text="【※選択】">
      <formula>NOT(ISERROR(SEARCH("【※選択】",A1)))</formula>
    </cfRule>
  </conditionalFormatting>
  <conditionalFormatting sqref="AC22:AC24">
    <cfRule type="containsText" dxfId="2" priority="5" stopIfTrue="1" operator="between" text="【※入力】">
      <formula>NOT(ISERROR(SEARCH("【※入力】",AC22)))</formula>
    </cfRule>
    <cfRule type="containsText" dxfId="2" priority="6" stopIfTrue="1" operator="between" text="【※選択】">
      <formula>NOT(ISERROR(SEARCH("【※選択】",AC22)))</formula>
    </cfRule>
    <cfRule type="containsText" dxfId="1" priority="4" stopIfTrue="1" operator="between" text="※リストから選択して下さい">
      <formula>NOT(ISERROR(SEARCH("※リストから選択して下さい",AC22)))</formula>
    </cfRule>
  </conditionalFormatting>
  <conditionalFormatting sqref="AK5:AK6">
    <cfRule type="containsText" dxfId="2" priority="56" stopIfTrue="1" operator="between" text="【※入力】">
      <formula>NOT(ISERROR(SEARCH("【※入力】",AK5)))</formula>
    </cfRule>
    <cfRule type="containsText" dxfId="2" priority="57" stopIfTrue="1" operator="between" text="【※選択】">
      <formula>NOT(ISERROR(SEARCH("【※選択】",AK5)))</formula>
    </cfRule>
    <cfRule type="containsText" dxfId="1" priority="55" stopIfTrue="1" operator="between" text="※リストから選択して下さい">
      <formula>NOT(ISERROR(SEARCH("※リストから選択して下さい",AK5)))</formula>
    </cfRule>
  </conditionalFormatting>
  <conditionalFormatting sqref="A1:A2 AR1:AS2">
    <cfRule type="containsText" dxfId="1" priority="286" stopIfTrue="1" operator="between" text="※リストから選択して下さい">
      <formula>NOT(ISERROR(SEARCH("※リストから選択して下さい",A1)))</formula>
    </cfRule>
  </conditionalFormatting>
  <conditionalFormatting sqref="A213:W213 A13:N212 A12:Q12 S12 Z213:AQ213 A11:S11 S13:V212 AB38:AQ212 AB22:AB37 AD22:AQ29 AQ30:AQ31 AC32:AQ37 AC25:AC30 A10:R10 AB10:AQ21 A3:AQ9">
    <cfRule type="containsText" dxfId="2" priority="59" stopIfTrue="1" operator="between" text="【※入力】">
      <formula>NOT(ISERROR(SEARCH("【※入力】",A3)))</formula>
    </cfRule>
    <cfRule type="containsText" dxfId="2" priority="60" stopIfTrue="1" operator="between" text="【※選択】">
      <formula>NOT(ISERROR(SEARCH("【※選択】",A3)))</formula>
    </cfRule>
    <cfRule type="containsText" dxfId="1" priority="58" stopIfTrue="1" operator="between" text="※リストから選択して下さい">
      <formula>NOT(ISERROR(SEARCH("※リストから選択して下さい",A3)))</formula>
    </cfRule>
  </conditionalFormatting>
  <dataValidations count="4">
    <dataValidation type="list" allowBlank="1" showInputMessage="1" showErrorMessage="1" sqref="AT11">
      <formula1>$AS$9:$AS$12</formula1>
    </dataValidation>
    <dataValidation type="list" allowBlank="1" showInputMessage="1" showErrorMessage="1" sqref="L9:R9">
      <formula1>$AS$8:$AS$12</formula1>
    </dataValidation>
    <dataValidation type="list" allowBlank="1" showInputMessage="1" showErrorMessage="1" sqref="Q13:R212">
      <formula1>$AS$13:$AS$33</formula1>
    </dataValidation>
    <dataValidation type="list" allowBlank="1" showInputMessage="1" showErrorMessage="1" sqref="V13:AA212">
      <formula1>$AS$34:$AS$36</formula1>
    </dataValidation>
  </dataValidations>
  <pageMargins left="0.511811023622047" right="0.511811023622047" top="0.748031496062992" bottom="0.748031496062992" header="0.31496062992126" footer="0.31496062992126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</sheetPr>
  <dimension ref="A1:AU55"/>
  <sheetViews>
    <sheetView view="pageBreakPreview" zoomScaleNormal="100" workbookViewId="0">
      <selection activeCell="A2" sqref="A2:AS2"/>
    </sheetView>
  </sheetViews>
  <sheetFormatPr defaultColWidth="3.5" defaultRowHeight="13.2"/>
  <cols>
    <col min="11" max="11" width="3.37962962962963" customWidth="1"/>
    <col min="13" max="13" width="4.87962962962963" customWidth="1"/>
    <col min="47" max="47" width="3.5" hidden="1" customWidth="1"/>
  </cols>
  <sheetData>
    <row r="1" ht="23.4" spans="1:45">
      <c r="A1" s="401" t="str">
        <f>①参加団体調査!A1</f>
        <v>マーチングバンド埼玉県大会　第５０回記念大会 参加に関わる提出内容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</row>
    <row r="2" ht="19.2" spans="1:4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</row>
    <row r="3" ht="30" spans="1:45">
      <c r="A3" s="404" t="s">
        <v>206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78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</row>
    <row r="4" ht="30" spans="1:45">
      <c r="A4" s="406"/>
      <c r="B4" s="407" t="s">
        <v>207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79"/>
      <c r="U4" s="408"/>
      <c r="V4" s="408"/>
      <c r="W4" s="408"/>
      <c r="X4" s="408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</row>
    <row r="5" ht="30" spans="1:45">
      <c r="A5" s="406"/>
      <c r="B5" s="409" t="s">
        <v>208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79"/>
      <c r="U5" s="408"/>
      <c r="V5" s="408"/>
      <c r="W5" s="408"/>
      <c r="X5" s="408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</row>
    <row r="6" ht="18" customHeight="1" spans="1:45">
      <c r="A6" s="406"/>
      <c r="B6" s="410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79"/>
      <c r="U6" s="408"/>
      <c r="V6" s="408"/>
      <c r="W6" s="408"/>
      <c r="X6" s="408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</row>
    <row r="7" ht="30" spans="1:45">
      <c r="A7" s="404"/>
      <c r="B7" s="411" t="s">
        <v>4</v>
      </c>
      <c r="C7" s="411"/>
      <c r="D7" s="411"/>
      <c r="E7" s="411"/>
      <c r="F7" s="412" t="str">
        <f>IF(I7="","【※入力】","【入力済】")</f>
        <v>【※入力】</v>
      </c>
      <c r="G7" s="412"/>
      <c r="H7" s="412"/>
      <c r="I7" s="437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504"/>
      <c r="AI7" s="497"/>
      <c r="AJ7" s="405"/>
      <c r="AK7" s="505"/>
      <c r="AL7" s="405"/>
      <c r="AM7" s="405"/>
      <c r="AN7" s="405"/>
      <c r="AO7" s="405"/>
      <c r="AP7" s="405"/>
      <c r="AQ7" s="405"/>
      <c r="AR7" s="405"/>
      <c r="AS7" s="405"/>
    </row>
    <row r="8" ht="16.2" spans="1:45">
      <c r="A8" s="413"/>
      <c r="B8" s="413"/>
      <c r="C8" s="413"/>
      <c r="D8" s="413"/>
      <c r="E8" s="413"/>
      <c r="F8" s="413"/>
      <c r="G8" s="413"/>
      <c r="H8" s="413"/>
      <c r="I8" s="439" t="s">
        <v>5</v>
      </c>
      <c r="J8" s="440"/>
      <c r="K8" s="440"/>
      <c r="L8" s="440"/>
      <c r="M8" s="440"/>
      <c r="N8" s="439" t="s">
        <v>6</v>
      </c>
      <c r="O8" s="440"/>
      <c r="P8" s="440"/>
      <c r="Q8" s="440"/>
      <c r="R8" s="440"/>
      <c r="S8" s="440"/>
      <c r="T8" s="440"/>
      <c r="U8" s="440"/>
      <c r="V8" s="440"/>
      <c r="W8" s="480"/>
      <c r="X8" s="413"/>
      <c r="Y8" s="413"/>
      <c r="Z8" s="413"/>
      <c r="AA8" s="413"/>
      <c r="AB8" s="497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</row>
    <row r="9" ht="24.6" spans="1:45">
      <c r="A9" s="414" t="s">
        <v>8</v>
      </c>
      <c r="B9" s="414"/>
      <c r="C9" s="414"/>
      <c r="D9" s="414"/>
      <c r="E9" s="414"/>
      <c r="F9" s="412" t="str">
        <f>IF(I9="","【※入力】","【入力済】")</f>
        <v>【※入力】</v>
      </c>
      <c r="G9" s="412"/>
      <c r="H9" s="412"/>
      <c r="I9" s="441"/>
      <c r="J9" s="442"/>
      <c r="K9" s="442"/>
      <c r="L9" s="442"/>
      <c r="M9" s="442"/>
      <c r="N9" s="441"/>
      <c r="O9" s="442"/>
      <c r="P9" s="442"/>
      <c r="Q9" s="442"/>
      <c r="R9" s="442"/>
      <c r="S9" s="442"/>
      <c r="T9" s="442"/>
      <c r="U9" s="442"/>
      <c r="V9" s="442"/>
      <c r="W9" s="481"/>
      <c r="X9" s="482"/>
      <c r="Y9" s="482"/>
      <c r="Z9" s="482"/>
      <c r="AA9" s="482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</row>
    <row r="10" ht="17.25" customHeight="1" spans="1:45">
      <c r="A10" s="405"/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</row>
    <row r="11" ht="17.25" customHeight="1" spans="1:45">
      <c r="A11" s="405"/>
      <c r="B11" s="415" t="s">
        <v>209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</row>
    <row r="12" ht="17.25" customHeight="1" spans="1:47">
      <c r="A12" s="405"/>
      <c r="B12" s="416" t="s">
        <v>210</v>
      </c>
      <c r="C12" s="411"/>
      <c r="D12" s="411"/>
      <c r="E12" s="411"/>
      <c r="F12" s="411"/>
      <c r="G12" s="411"/>
      <c r="H12" s="412" t="str">
        <f>IF(K12="※リストから選択して下さい","【※選択】","入力済")</f>
        <v>【※選択】</v>
      </c>
      <c r="I12" s="412"/>
      <c r="J12" s="443"/>
      <c r="K12" s="444" t="s">
        <v>9</v>
      </c>
      <c r="L12" s="445" t="s">
        <v>9</v>
      </c>
      <c r="M12" s="445" t="s">
        <v>9</v>
      </c>
      <c r="N12" s="445" t="s">
        <v>9</v>
      </c>
      <c r="O12" s="445" t="s">
        <v>9</v>
      </c>
      <c r="P12" s="445" t="s">
        <v>9</v>
      </c>
      <c r="Q12" s="483" t="s">
        <v>9</v>
      </c>
      <c r="R12" s="484" t="s">
        <v>211</v>
      </c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U12" t="s">
        <v>9</v>
      </c>
    </row>
    <row r="13" ht="17.25" customHeight="1" spans="1:47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29" t="s">
        <v>212</v>
      </c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U13" t="s">
        <v>213</v>
      </c>
    </row>
    <row r="14" ht="17.25" customHeight="1" spans="1:47">
      <c r="A14" s="405"/>
      <c r="B14" s="405"/>
      <c r="C14" s="405"/>
      <c r="D14" s="416" t="s">
        <v>214</v>
      </c>
      <c r="E14" s="411"/>
      <c r="F14" s="411"/>
      <c r="G14" s="411"/>
      <c r="H14" s="412" t="str">
        <f>IF($K$12="送付先と同様","入力不要",IF(K14="","【※入力】","入力済"))</f>
        <v>【※入力】</v>
      </c>
      <c r="I14" s="412"/>
      <c r="J14" s="412"/>
      <c r="K14" s="446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98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U14" t="s">
        <v>215</v>
      </c>
    </row>
    <row r="15" ht="17.25" customHeight="1" spans="1:45">
      <c r="A15" s="405"/>
      <c r="B15" s="417" t="s">
        <v>216</v>
      </c>
      <c r="C15" s="417"/>
      <c r="D15" s="417"/>
      <c r="E15" s="417"/>
      <c r="F15" s="417"/>
      <c r="G15" s="417"/>
      <c r="H15" s="412" t="str">
        <f>IF($K$12="送付先と同様","入力不要",IF(K15="","【※入力】","入力不要"))</f>
        <v>【※入力】</v>
      </c>
      <c r="I15" s="412"/>
      <c r="J15" s="412"/>
      <c r="K15" s="446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98"/>
      <c r="AA15" s="427" t="s">
        <v>217</v>
      </c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</row>
    <row r="16" ht="17.25" customHeight="1" spans="1:45">
      <c r="A16" s="405"/>
      <c r="B16" s="405"/>
      <c r="C16" s="405"/>
      <c r="D16" s="411"/>
      <c r="E16" s="411"/>
      <c r="F16" s="411"/>
      <c r="G16" s="411"/>
      <c r="H16" s="412"/>
      <c r="I16" s="412"/>
      <c r="J16" s="412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</row>
    <row r="17" ht="17.25" customHeight="1" spans="1:45">
      <c r="A17" s="405"/>
      <c r="B17" s="415" t="s">
        <v>218</v>
      </c>
      <c r="C17" s="405"/>
      <c r="D17" s="405"/>
      <c r="E17" s="405"/>
      <c r="F17" s="405"/>
      <c r="G17" s="405"/>
      <c r="H17" s="405"/>
      <c r="I17" s="405"/>
      <c r="J17" s="405"/>
      <c r="K17" s="448" t="s">
        <v>219</v>
      </c>
      <c r="L17" s="405"/>
      <c r="M17" s="405"/>
      <c r="N17" s="405"/>
      <c r="O17" s="405"/>
      <c r="P17" s="405"/>
      <c r="Q17" s="405"/>
      <c r="R17" s="448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</row>
    <row r="18" ht="17.25" customHeight="1" spans="1:45">
      <c r="A18" s="405"/>
      <c r="B18" s="411" t="s">
        <v>220</v>
      </c>
      <c r="C18" s="411"/>
      <c r="D18" s="411"/>
      <c r="E18" s="411"/>
      <c r="F18" s="411"/>
      <c r="G18" s="411"/>
      <c r="H18" s="412" t="str">
        <f>IF(K18="","【※入力】","入力済")</f>
        <v>【※入力】</v>
      </c>
      <c r="I18" s="412"/>
      <c r="J18" s="412"/>
      <c r="K18" s="449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506"/>
      <c r="AJ18" s="462"/>
      <c r="AK18" s="507"/>
      <c r="AL18" s="507"/>
      <c r="AM18" s="507"/>
      <c r="AN18" s="507"/>
      <c r="AO18" s="507"/>
      <c r="AP18" s="507"/>
      <c r="AQ18" s="507"/>
      <c r="AR18" s="507"/>
      <c r="AS18" s="507"/>
    </row>
    <row r="19" ht="17.25" customHeight="1" spans="1:45">
      <c r="A19" s="405"/>
      <c r="B19" s="411" t="s">
        <v>221</v>
      </c>
      <c r="C19" s="411"/>
      <c r="D19" s="411"/>
      <c r="E19" s="411"/>
      <c r="F19" s="411"/>
      <c r="G19" s="411"/>
      <c r="H19" s="412"/>
      <c r="I19" s="412"/>
      <c r="J19" s="412"/>
      <c r="K19" s="451">
        <f>I7</f>
        <v>0</v>
      </c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508"/>
      <c r="AJ19" s="509"/>
      <c r="AK19" s="499"/>
      <c r="AL19" s="499"/>
      <c r="AM19" s="499"/>
      <c r="AN19" s="499"/>
      <c r="AO19" s="499"/>
      <c r="AP19" s="499"/>
      <c r="AQ19" s="499"/>
      <c r="AR19" s="499"/>
      <c r="AS19" s="499"/>
    </row>
    <row r="20" ht="17.25" customHeight="1" spans="1:45">
      <c r="A20" s="405"/>
      <c r="B20" s="411"/>
      <c r="C20" s="411"/>
      <c r="D20" s="411"/>
      <c r="E20" s="411"/>
      <c r="F20" s="411"/>
      <c r="G20" s="411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</row>
    <row r="21" ht="17.25" customHeight="1" spans="1:45">
      <c r="A21" s="405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</row>
    <row r="22" ht="17.25" customHeight="1" spans="1:45">
      <c r="A22" s="405"/>
      <c r="B22" s="405"/>
      <c r="C22" s="418" t="s">
        <v>222</v>
      </c>
      <c r="D22" s="418"/>
      <c r="E22" s="418"/>
      <c r="F22" s="418"/>
      <c r="G22" s="418"/>
      <c r="H22" s="405"/>
      <c r="I22" s="405"/>
      <c r="J22" s="405"/>
      <c r="K22" s="448" t="s">
        <v>219</v>
      </c>
      <c r="L22" s="405"/>
      <c r="M22" s="405"/>
      <c r="N22" s="405"/>
      <c r="O22" s="405"/>
      <c r="P22" s="405"/>
      <c r="Q22" s="405"/>
      <c r="R22" s="448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</row>
    <row r="23" ht="17.25" customHeight="1" spans="1:45">
      <c r="A23" s="405"/>
      <c r="B23" s="411" t="s">
        <v>223</v>
      </c>
      <c r="C23" s="411"/>
      <c r="D23" s="411"/>
      <c r="E23" s="411"/>
      <c r="F23" s="411"/>
      <c r="G23" s="411"/>
      <c r="H23" s="412" t="str">
        <f>IF(K23="","【※入力】","入力済")</f>
        <v>【※入力】</v>
      </c>
      <c r="I23" s="412"/>
      <c r="J23" s="412"/>
      <c r="K23" s="453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8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</row>
    <row r="24" ht="17.25" customHeight="1" spans="1:45">
      <c r="A24" s="405"/>
      <c r="B24" s="411" t="s">
        <v>224</v>
      </c>
      <c r="C24" s="411"/>
      <c r="D24" s="411"/>
      <c r="E24" s="411"/>
      <c r="F24" s="411"/>
      <c r="G24" s="411"/>
      <c r="H24" s="412" t="str">
        <f>IF(K24="","【※入力】","入力済")</f>
        <v>【※入力】</v>
      </c>
      <c r="I24" s="412"/>
      <c r="J24" s="412"/>
      <c r="K24" s="453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89"/>
      <c r="AB24" s="500" t="s">
        <v>225</v>
      </c>
      <c r="AC24" s="500"/>
      <c r="AD24" s="500"/>
      <c r="AE24" s="500"/>
      <c r="AF24" s="500"/>
      <c r="AG24" s="500"/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</row>
    <row r="25" ht="17.25" customHeight="1" spans="1:45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</row>
    <row r="26" ht="17.25" customHeight="1" spans="1:45">
      <c r="A26" s="405"/>
      <c r="B26" s="405"/>
      <c r="C26" s="419" t="s">
        <v>226</v>
      </c>
      <c r="D26" s="420"/>
      <c r="E26" s="420"/>
      <c r="F26" s="420"/>
      <c r="G26" s="420"/>
      <c r="H26" s="405"/>
      <c r="I26" s="405"/>
      <c r="J26" s="405"/>
      <c r="K26" s="455" t="s">
        <v>227</v>
      </c>
      <c r="L26" s="456"/>
      <c r="M26" s="456"/>
      <c r="N26" s="456"/>
      <c r="O26" s="456"/>
      <c r="P26" s="456"/>
      <c r="Q26" s="485"/>
      <c r="R26" s="456" t="s">
        <v>160</v>
      </c>
      <c r="S26" s="456"/>
      <c r="T26" s="456"/>
      <c r="U26" s="456"/>
      <c r="V26" s="456"/>
      <c r="W26" s="456"/>
      <c r="X26" s="486"/>
      <c r="Y26" s="501" t="s">
        <v>228</v>
      </c>
      <c r="Z26" s="502"/>
      <c r="AA26" s="502"/>
      <c r="AB26" s="502"/>
      <c r="AC26" s="502"/>
      <c r="AD26" s="502"/>
      <c r="AE26" s="502"/>
      <c r="AF26" s="502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</row>
    <row r="27" ht="17.25" customHeight="1" spans="1:45">
      <c r="A27" s="405"/>
      <c r="B27" s="421"/>
      <c r="C27" s="422" t="s">
        <v>229</v>
      </c>
      <c r="D27" s="423"/>
      <c r="E27" s="423"/>
      <c r="F27" s="423"/>
      <c r="G27" s="423"/>
      <c r="H27" s="412" t="str">
        <f t="shared" ref="H27:H38" si="0">IF(Y27=2,"入力","―")</f>
        <v>―</v>
      </c>
      <c r="I27" s="412"/>
      <c r="J27" s="412"/>
      <c r="K27" s="457"/>
      <c r="L27" s="458"/>
      <c r="M27" s="458"/>
      <c r="N27" s="458"/>
      <c r="O27" s="458"/>
      <c r="P27" s="458"/>
      <c r="Q27" s="458"/>
      <c r="R27" s="487"/>
      <c r="S27" s="458"/>
      <c r="T27" s="458"/>
      <c r="U27" s="458"/>
      <c r="V27" s="458"/>
      <c r="W27" s="458"/>
      <c r="X27" s="488"/>
      <c r="Y27" s="503">
        <f t="shared" ref="Y27:Y38" si="1">COUNTA(K27:X27)</f>
        <v>0</v>
      </c>
      <c r="Z27" s="500" t="s">
        <v>230</v>
      </c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405"/>
      <c r="AS27" s="405"/>
    </row>
    <row r="28" ht="17.25" customHeight="1" spans="1:45">
      <c r="A28" s="405"/>
      <c r="B28" s="421"/>
      <c r="C28" s="423"/>
      <c r="D28" s="423"/>
      <c r="E28" s="423"/>
      <c r="F28" s="423"/>
      <c r="G28" s="423"/>
      <c r="H28" s="412" t="str">
        <f t="shared" si="0"/>
        <v>―</v>
      </c>
      <c r="I28" s="412"/>
      <c r="J28" s="412"/>
      <c r="K28" s="459"/>
      <c r="L28" s="454"/>
      <c r="M28" s="454"/>
      <c r="N28" s="454"/>
      <c r="O28" s="454"/>
      <c r="P28" s="454"/>
      <c r="Q28" s="489"/>
      <c r="R28" s="490"/>
      <c r="S28" s="454"/>
      <c r="T28" s="454"/>
      <c r="U28" s="454"/>
      <c r="V28" s="454"/>
      <c r="W28" s="454"/>
      <c r="X28" s="491"/>
      <c r="Y28" s="503">
        <f t="shared" si="1"/>
        <v>0</v>
      </c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405"/>
      <c r="AS28" s="405"/>
    </row>
    <row r="29" ht="17.25" customHeight="1" spans="1:45">
      <c r="A29" s="405"/>
      <c r="B29" s="421"/>
      <c r="C29" s="423"/>
      <c r="D29" s="423"/>
      <c r="E29" s="423"/>
      <c r="F29" s="423"/>
      <c r="G29" s="423"/>
      <c r="H29" s="412" t="str">
        <f t="shared" si="0"/>
        <v>―</v>
      </c>
      <c r="I29" s="412"/>
      <c r="J29" s="412"/>
      <c r="K29" s="459"/>
      <c r="L29" s="454"/>
      <c r="M29" s="454"/>
      <c r="N29" s="454"/>
      <c r="O29" s="454"/>
      <c r="P29" s="454"/>
      <c r="Q29" s="489"/>
      <c r="R29" s="490"/>
      <c r="S29" s="454"/>
      <c r="T29" s="454"/>
      <c r="U29" s="454"/>
      <c r="V29" s="454"/>
      <c r="W29" s="454"/>
      <c r="X29" s="491"/>
      <c r="Y29" s="503">
        <f t="shared" si="1"/>
        <v>0</v>
      </c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405"/>
      <c r="AS29" s="405"/>
    </row>
    <row r="30" ht="17.25" customHeight="1" spans="1:45">
      <c r="A30" s="405"/>
      <c r="B30" s="421"/>
      <c r="C30" s="423"/>
      <c r="D30" s="423"/>
      <c r="E30" s="423"/>
      <c r="F30" s="423"/>
      <c r="G30" s="423"/>
      <c r="H30" s="412" t="str">
        <f t="shared" si="0"/>
        <v>―</v>
      </c>
      <c r="I30" s="412"/>
      <c r="J30" s="412"/>
      <c r="K30" s="459"/>
      <c r="L30" s="454"/>
      <c r="M30" s="454"/>
      <c r="N30" s="454"/>
      <c r="O30" s="454"/>
      <c r="P30" s="454"/>
      <c r="Q30" s="489"/>
      <c r="R30" s="490"/>
      <c r="S30" s="454"/>
      <c r="T30" s="454"/>
      <c r="U30" s="454"/>
      <c r="V30" s="454"/>
      <c r="W30" s="454"/>
      <c r="X30" s="491"/>
      <c r="Y30" s="503">
        <f t="shared" si="1"/>
        <v>0</v>
      </c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405"/>
      <c r="AS30" s="405"/>
    </row>
    <row r="31" ht="17.25" customHeight="1" spans="1:45">
      <c r="A31" s="405"/>
      <c r="B31" s="421"/>
      <c r="C31" s="424"/>
      <c r="D31" s="424"/>
      <c r="E31" s="424"/>
      <c r="F31" s="424"/>
      <c r="G31" s="424"/>
      <c r="H31" s="412" t="str">
        <f t="shared" si="0"/>
        <v>―</v>
      </c>
      <c r="I31" s="412"/>
      <c r="J31" s="412"/>
      <c r="K31" s="459"/>
      <c r="L31" s="454"/>
      <c r="M31" s="454"/>
      <c r="N31" s="454"/>
      <c r="O31" s="454"/>
      <c r="P31" s="454"/>
      <c r="Q31" s="489"/>
      <c r="R31" s="490"/>
      <c r="S31" s="454"/>
      <c r="T31" s="454"/>
      <c r="U31" s="454"/>
      <c r="V31" s="454"/>
      <c r="W31" s="454"/>
      <c r="X31" s="491"/>
      <c r="Y31" s="503">
        <f t="shared" si="1"/>
        <v>0</v>
      </c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405"/>
      <c r="AS31" s="405"/>
    </row>
    <row r="32" ht="17.25" customHeight="1" spans="1:45">
      <c r="A32" s="405"/>
      <c r="B32" s="421"/>
      <c r="C32" s="425" t="s">
        <v>231</v>
      </c>
      <c r="D32" s="425"/>
      <c r="E32" s="425"/>
      <c r="F32" s="425"/>
      <c r="G32" s="424"/>
      <c r="H32" s="412" t="str">
        <f t="shared" si="0"/>
        <v>―</v>
      </c>
      <c r="I32" s="412"/>
      <c r="J32" s="412"/>
      <c r="K32" s="459"/>
      <c r="L32" s="454"/>
      <c r="M32" s="454"/>
      <c r="N32" s="454"/>
      <c r="O32" s="454"/>
      <c r="P32" s="454"/>
      <c r="Q32" s="489"/>
      <c r="R32" s="490"/>
      <c r="S32" s="454"/>
      <c r="T32" s="454"/>
      <c r="U32" s="454"/>
      <c r="V32" s="454"/>
      <c r="W32" s="454"/>
      <c r="X32" s="491"/>
      <c r="Y32" s="503">
        <f t="shared" si="1"/>
        <v>0</v>
      </c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405"/>
      <c r="AS32" s="405"/>
    </row>
    <row r="33" ht="17.25" customHeight="1" spans="1:45">
      <c r="A33" s="405"/>
      <c r="B33" s="421"/>
      <c r="C33" s="425"/>
      <c r="D33" s="425"/>
      <c r="E33" s="425"/>
      <c r="F33" s="425"/>
      <c r="G33" s="424"/>
      <c r="H33" s="412" t="str">
        <f t="shared" si="0"/>
        <v>―</v>
      </c>
      <c r="I33" s="412"/>
      <c r="J33" s="412"/>
      <c r="K33" s="459"/>
      <c r="L33" s="454"/>
      <c r="M33" s="454"/>
      <c r="N33" s="454"/>
      <c r="O33" s="454"/>
      <c r="P33" s="454"/>
      <c r="Q33" s="489"/>
      <c r="R33" s="490"/>
      <c r="S33" s="454"/>
      <c r="T33" s="454"/>
      <c r="U33" s="454"/>
      <c r="V33" s="454"/>
      <c r="W33" s="454"/>
      <c r="X33" s="491"/>
      <c r="Y33" s="503">
        <f t="shared" si="1"/>
        <v>0</v>
      </c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405"/>
      <c r="AS33" s="405"/>
    </row>
    <row r="34" ht="17.25" customHeight="1" spans="1:45">
      <c r="A34" s="405"/>
      <c r="B34" s="421"/>
      <c r="C34" s="425"/>
      <c r="D34" s="425"/>
      <c r="E34" s="425"/>
      <c r="F34" s="425"/>
      <c r="G34" s="424"/>
      <c r="H34" s="412" t="str">
        <f t="shared" si="0"/>
        <v>―</v>
      </c>
      <c r="I34" s="412"/>
      <c r="J34" s="412"/>
      <c r="K34" s="459"/>
      <c r="L34" s="454"/>
      <c r="M34" s="454"/>
      <c r="N34" s="454"/>
      <c r="O34" s="454"/>
      <c r="P34" s="454"/>
      <c r="Q34" s="489"/>
      <c r="R34" s="490"/>
      <c r="S34" s="454"/>
      <c r="T34" s="454"/>
      <c r="U34" s="454"/>
      <c r="V34" s="454"/>
      <c r="W34" s="454"/>
      <c r="X34" s="491"/>
      <c r="Y34" s="503">
        <f t="shared" si="1"/>
        <v>0</v>
      </c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405"/>
      <c r="AS34" s="405"/>
    </row>
    <row r="35" ht="17.25" customHeight="1" spans="1:45">
      <c r="A35" s="405"/>
      <c r="B35" s="421"/>
      <c r="C35" s="425"/>
      <c r="D35" s="425"/>
      <c r="E35" s="425"/>
      <c r="F35" s="425"/>
      <c r="G35" s="424"/>
      <c r="H35" s="412" t="str">
        <f t="shared" si="0"/>
        <v>―</v>
      </c>
      <c r="I35" s="412"/>
      <c r="J35" s="412"/>
      <c r="K35" s="459"/>
      <c r="L35" s="454"/>
      <c r="M35" s="454"/>
      <c r="N35" s="454"/>
      <c r="O35" s="454"/>
      <c r="P35" s="454"/>
      <c r="Q35" s="489"/>
      <c r="R35" s="490"/>
      <c r="S35" s="454"/>
      <c r="T35" s="454"/>
      <c r="U35" s="454"/>
      <c r="V35" s="454"/>
      <c r="W35" s="454"/>
      <c r="X35" s="491"/>
      <c r="Y35" s="503">
        <f t="shared" si="1"/>
        <v>0</v>
      </c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405"/>
      <c r="AS35" s="405"/>
    </row>
    <row r="36" ht="17.25" customHeight="1" spans="1:45">
      <c r="A36" s="405"/>
      <c r="B36" s="421"/>
      <c r="C36" s="425"/>
      <c r="D36" s="425"/>
      <c r="E36" s="425"/>
      <c r="F36" s="425"/>
      <c r="G36" s="424"/>
      <c r="H36" s="412" t="str">
        <f t="shared" si="0"/>
        <v>―</v>
      </c>
      <c r="I36" s="412"/>
      <c r="J36" s="412"/>
      <c r="K36" s="459"/>
      <c r="L36" s="454"/>
      <c r="M36" s="454"/>
      <c r="N36" s="454"/>
      <c r="O36" s="454"/>
      <c r="P36" s="454"/>
      <c r="Q36" s="489"/>
      <c r="R36" s="490"/>
      <c r="S36" s="454"/>
      <c r="T36" s="454"/>
      <c r="U36" s="454"/>
      <c r="V36" s="454"/>
      <c r="W36" s="454"/>
      <c r="X36" s="491"/>
      <c r="Y36" s="503">
        <f t="shared" si="1"/>
        <v>0</v>
      </c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405"/>
      <c r="AS36" s="405"/>
    </row>
    <row r="37" ht="17.25" customHeight="1" spans="1:45">
      <c r="A37" s="405"/>
      <c r="B37" s="421"/>
      <c r="C37" s="424"/>
      <c r="D37" s="424"/>
      <c r="E37" s="424"/>
      <c r="F37" s="424"/>
      <c r="G37" s="424"/>
      <c r="H37" s="412" t="str">
        <f t="shared" si="0"/>
        <v>―</v>
      </c>
      <c r="I37" s="412"/>
      <c r="J37" s="412"/>
      <c r="K37" s="459"/>
      <c r="L37" s="454"/>
      <c r="M37" s="454"/>
      <c r="N37" s="454"/>
      <c r="O37" s="454"/>
      <c r="P37" s="454"/>
      <c r="Q37" s="489"/>
      <c r="R37" s="490"/>
      <c r="S37" s="454"/>
      <c r="T37" s="454"/>
      <c r="U37" s="454"/>
      <c r="V37" s="454"/>
      <c r="W37" s="454"/>
      <c r="X37" s="491"/>
      <c r="Y37" s="503">
        <f t="shared" si="1"/>
        <v>0</v>
      </c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405"/>
      <c r="AS37" s="405"/>
    </row>
    <row r="38" ht="17.25" customHeight="1" spans="1:45">
      <c r="A38" s="405"/>
      <c r="B38" s="421"/>
      <c r="C38" s="424"/>
      <c r="D38" s="424"/>
      <c r="E38" s="424"/>
      <c r="F38" s="424"/>
      <c r="G38" s="424"/>
      <c r="H38" s="412" t="str">
        <f t="shared" si="0"/>
        <v>―</v>
      </c>
      <c r="I38" s="412"/>
      <c r="J38" s="412"/>
      <c r="K38" s="460"/>
      <c r="L38" s="461"/>
      <c r="M38" s="461"/>
      <c r="N38" s="461"/>
      <c r="O38" s="461"/>
      <c r="P38" s="461"/>
      <c r="Q38" s="492"/>
      <c r="R38" s="493"/>
      <c r="S38" s="461"/>
      <c r="T38" s="461"/>
      <c r="U38" s="461"/>
      <c r="V38" s="461"/>
      <c r="W38" s="461"/>
      <c r="X38" s="494"/>
      <c r="Y38" s="503">
        <f t="shared" si="1"/>
        <v>0</v>
      </c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405"/>
      <c r="AS38" s="405"/>
    </row>
    <row r="39" ht="17.25" customHeight="1" spans="1:45">
      <c r="A39" s="405"/>
      <c r="B39" s="421"/>
      <c r="C39" s="421"/>
      <c r="D39" s="421"/>
      <c r="E39" s="421"/>
      <c r="F39" s="421"/>
      <c r="G39" s="421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  <c r="AR39" s="405"/>
      <c r="AS39" s="405"/>
    </row>
    <row r="40" ht="17.25" customHeight="1" spans="1:45">
      <c r="A40" s="405"/>
      <c r="B40" s="421"/>
      <c r="C40" s="426" t="s">
        <v>232</v>
      </c>
      <c r="D40" s="421"/>
      <c r="E40" s="421"/>
      <c r="F40" s="421"/>
      <c r="G40" s="421"/>
      <c r="H40" s="405"/>
      <c r="I40" s="462"/>
      <c r="J40" s="412" t="str">
        <f>IF(M40=0,"【※入力】","【入力済】")</f>
        <v>【※入力】</v>
      </c>
      <c r="K40" s="412"/>
      <c r="L40" s="463"/>
      <c r="M40" s="464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511"/>
      <c r="AR40" s="405"/>
      <c r="AS40" s="405"/>
    </row>
    <row r="41" ht="17.25" customHeight="1" spans="1:45">
      <c r="A41" s="405"/>
      <c r="B41" s="421"/>
      <c r="C41" s="427" t="s">
        <v>233</v>
      </c>
      <c r="D41" s="421"/>
      <c r="E41" s="421"/>
      <c r="F41" s="421"/>
      <c r="G41" s="421"/>
      <c r="H41" s="405"/>
      <c r="I41" s="405"/>
      <c r="J41" s="405"/>
      <c r="K41" s="462"/>
      <c r="L41" s="462"/>
      <c r="M41" s="466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512"/>
      <c r="AR41" s="405"/>
      <c r="AS41" s="405"/>
    </row>
    <row r="42" ht="17.25" customHeight="1" spans="1:45">
      <c r="A42" s="405"/>
      <c r="B42" s="421"/>
      <c r="C42" s="427" t="s">
        <v>234</v>
      </c>
      <c r="D42" s="421"/>
      <c r="E42" s="421"/>
      <c r="F42" s="421"/>
      <c r="G42" s="421"/>
      <c r="H42" s="405"/>
      <c r="I42" s="405"/>
      <c r="J42" s="405"/>
      <c r="K42" s="462"/>
      <c r="L42" s="462"/>
      <c r="M42" s="466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512"/>
      <c r="AR42" s="405"/>
      <c r="AS42" s="405"/>
    </row>
    <row r="43" ht="17.25" customHeight="1" spans="1:45">
      <c r="A43" s="405"/>
      <c r="B43" s="421"/>
      <c r="C43" s="428" t="s">
        <v>235</v>
      </c>
      <c r="D43" s="421"/>
      <c r="E43" s="421"/>
      <c r="F43" s="421"/>
      <c r="G43" s="421"/>
      <c r="H43" s="405"/>
      <c r="I43" s="405"/>
      <c r="J43" s="405"/>
      <c r="K43" s="462"/>
      <c r="L43" s="462"/>
      <c r="M43" s="468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69"/>
      <c r="AM43" s="469"/>
      <c r="AN43" s="469"/>
      <c r="AO43" s="469"/>
      <c r="AP43" s="469"/>
      <c r="AQ43" s="513"/>
      <c r="AR43" s="405"/>
      <c r="AS43" s="405"/>
    </row>
    <row r="44" ht="17.25" customHeight="1" spans="1:45">
      <c r="A44" s="405"/>
      <c r="B44" s="421"/>
      <c r="C44" s="429" t="s">
        <v>236</v>
      </c>
      <c r="D44" s="421"/>
      <c r="E44" s="421"/>
      <c r="F44" s="421"/>
      <c r="G44" s="421"/>
      <c r="H44" s="405"/>
      <c r="I44" s="405"/>
      <c r="J44" s="405"/>
      <c r="K44" s="462"/>
      <c r="L44" s="462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05"/>
      <c r="AS44" s="405"/>
    </row>
    <row r="45" ht="17.25" customHeight="1" spans="1:45">
      <c r="A45" s="405"/>
      <c r="B45" s="421"/>
      <c r="C45" s="430" t="s">
        <v>237</v>
      </c>
      <c r="D45" s="421"/>
      <c r="E45" s="421"/>
      <c r="F45" s="421"/>
      <c r="G45" s="421"/>
      <c r="H45" s="405"/>
      <c r="I45" s="405"/>
      <c r="J45" s="405"/>
      <c r="K45" s="462"/>
      <c r="L45" s="471" t="s">
        <v>238</v>
      </c>
      <c r="M45" s="472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514"/>
      <c r="AR45" s="405"/>
      <c r="AS45" s="405"/>
    </row>
    <row r="46" ht="17.25" customHeight="1" spans="1:45">
      <c r="A46" s="405"/>
      <c r="B46" s="421"/>
      <c r="C46" s="431"/>
      <c r="D46" s="421"/>
      <c r="E46" s="421"/>
      <c r="F46" s="421"/>
      <c r="G46" s="421"/>
      <c r="H46" s="405"/>
      <c r="I46" s="405"/>
      <c r="J46" s="405"/>
      <c r="K46" s="462"/>
      <c r="L46" s="462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  <c r="AN46" s="474"/>
      <c r="AO46" s="474"/>
      <c r="AP46" s="474"/>
      <c r="AQ46" s="474"/>
      <c r="AR46" s="405"/>
      <c r="AS46" s="405"/>
    </row>
    <row r="47" ht="17.25" customHeight="1" spans="1:45">
      <c r="A47" s="405"/>
      <c r="B47" s="421"/>
      <c r="C47" s="425" t="s">
        <v>231</v>
      </c>
      <c r="D47" s="425"/>
      <c r="E47" s="425"/>
      <c r="F47" s="425"/>
      <c r="G47" s="421"/>
      <c r="H47" s="426" t="s">
        <v>239</v>
      </c>
      <c r="I47" s="405"/>
      <c r="J47" s="405"/>
      <c r="K47" s="462"/>
      <c r="L47" s="462"/>
      <c r="M47" s="475"/>
      <c r="N47" s="475"/>
      <c r="O47" s="475"/>
      <c r="P47" s="475"/>
      <c r="Q47" s="475"/>
      <c r="R47" s="475"/>
      <c r="S47" s="475"/>
      <c r="T47" s="475"/>
      <c r="U47" s="475"/>
      <c r="V47" s="474"/>
      <c r="W47" s="495" t="s">
        <v>240</v>
      </c>
      <c r="X47" s="474"/>
      <c r="Y47" s="474"/>
      <c r="Z47" s="474"/>
      <c r="AA47" s="475"/>
      <c r="AB47" s="475"/>
      <c r="AC47" s="475"/>
      <c r="AD47" s="475"/>
      <c r="AE47" s="475"/>
      <c r="AF47" s="475"/>
      <c r="AG47" s="475"/>
      <c r="AH47" s="475"/>
      <c r="AI47" s="475"/>
      <c r="AJ47" s="474"/>
      <c r="AK47" s="474"/>
      <c r="AL47" s="474"/>
      <c r="AM47" s="474"/>
      <c r="AN47" s="474"/>
      <c r="AO47" s="474"/>
      <c r="AP47" s="474"/>
      <c r="AQ47" s="474"/>
      <c r="AR47" s="405"/>
      <c r="AS47" s="405"/>
    </row>
    <row r="48" ht="17.25" customHeight="1" spans="1:45">
      <c r="A48" s="405"/>
      <c r="B48" s="421"/>
      <c r="C48" s="425"/>
      <c r="D48" s="425"/>
      <c r="E48" s="425"/>
      <c r="F48" s="425"/>
      <c r="G48" s="421"/>
      <c r="H48" s="405"/>
      <c r="I48" s="405"/>
      <c r="J48" s="405"/>
      <c r="K48" s="462"/>
      <c r="L48" s="462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05"/>
      <c r="AS48" s="405"/>
    </row>
    <row r="49" ht="17.25" customHeight="1" spans="1:45">
      <c r="A49" s="405"/>
      <c r="B49" s="421"/>
      <c r="C49" s="425"/>
      <c r="D49" s="425"/>
      <c r="E49" s="425"/>
      <c r="F49" s="425"/>
      <c r="G49" s="421"/>
      <c r="H49" s="432" t="s">
        <v>241</v>
      </c>
      <c r="I49" s="405"/>
      <c r="J49" s="405"/>
      <c r="K49" s="462"/>
      <c r="L49" s="462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4"/>
      <c r="AR49" s="405"/>
      <c r="AS49" s="405"/>
    </row>
    <row r="50" ht="17.25" customHeight="1" spans="1:45">
      <c r="A50" s="405"/>
      <c r="B50" s="421"/>
      <c r="C50" s="425"/>
      <c r="D50" s="425"/>
      <c r="E50" s="425"/>
      <c r="F50" s="425"/>
      <c r="G50" s="421"/>
      <c r="H50" s="405"/>
      <c r="I50" s="405"/>
      <c r="J50" s="405"/>
      <c r="K50" s="462"/>
      <c r="L50" s="462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05"/>
      <c r="AS50" s="405"/>
    </row>
    <row r="51" ht="17.25" customHeight="1" spans="1:45">
      <c r="A51" s="405"/>
      <c r="B51" s="421"/>
      <c r="C51" s="425"/>
      <c r="D51" s="425"/>
      <c r="E51" s="425"/>
      <c r="F51" s="425"/>
      <c r="G51" s="421"/>
      <c r="H51" s="426" t="s">
        <v>242</v>
      </c>
      <c r="I51" s="405"/>
      <c r="J51" s="405"/>
      <c r="K51" s="462"/>
      <c r="L51" s="462"/>
      <c r="M51" s="474"/>
      <c r="N51" s="476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515"/>
      <c r="AQ51" s="474"/>
      <c r="AR51" s="405"/>
      <c r="AS51" s="405"/>
    </row>
    <row r="52" ht="17.25" customHeight="1" spans="1:45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</row>
    <row r="53" ht="23.4" spans="1:45">
      <c r="A53" s="433" t="s">
        <v>243</v>
      </c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</row>
    <row r="54" ht="25.5" customHeight="1" spans="1:45">
      <c r="A54" s="433" t="s">
        <v>244</v>
      </c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</row>
    <row r="55" ht="33" spans="1:45">
      <c r="A55" s="435" t="s">
        <v>245</v>
      </c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</row>
  </sheetData>
  <mergeCells count="90">
    <mergeCell ref="A1:AS1"/>
    <mergeCell ref="A2:AS2"/>
    <mergeCell ref="B7:E7"/>
    <mergeCell ref="F7:H7"/>
    <mergeCell ref="I7:AH7"/>
    <mergeCell ref="I8:M8"/>
    <mergeCell ref="N8:V8"/>
    <mergeCell ref="A9:E9"/>
    <mergeCell ref="F9:H9"/>
    <mergeCell ref="I9:M9"/>
    <mergeCell ref="N9:V9"/>
    <mergeCell ref="B12:G12"/>
    <mergeCell ref="H12:J12"/>
    <mergeCell ref="K12:Q12"/>
    <mergeCell ref="D14:G14"/>
    <mergeCell ref="H14:J14"/>
    <mergeCell ref="K14:Z14"/>
    <mergeCell ref="B15:G15"/>
    <mergeCell ref="H15:J15"/>
    <mergeCell ref="K15:Z15"/>
    <mergeCell ref="B18:G18"/>
    <mergeCell ref="H18:J18"/>
    <mergeCell ref="K18:AI18"/>
    <mergeCell ref="B19:G19"/>
    <mergeCell ref="K19:AI19"/>
    <mergeCell ref="AJ19:AS19"/>
    <mergeCell ref="AJ20:AS20"/>
    <mergeCell ref="C22:G22"/>
    <mergeCell ref="B23:G23"/>
    <mergeCell ref="H23:J23"/>
    <mergeCell ref="K23:AA23"/>
    <mergeCell ref="AB23:AS23"/>
    <mergeCell ref="B24:G24"/>
    <mergeCell ref="H24:J24"/>
    <mergeCell ref="K24:AA24"/>
    <mergeCell ref="AB24:AS24"/>
    <mergeCell ref="C26:G26"/>
    <mergeCell ref="K26:Q26"/>
    <mergeCell ref="R26:X26"/>
    <mergeCell ref="H27:J27"/>
    <mergeCell ref="K27:Q27"/>
    <mergeCell ref="R27:X27"/>
    <mergeCell ref="H28:J28"/>
    <mergeCell ref="K28:Q28"/>
    <mergeCell ref="R28:X28"/>
    <mergeCell ref="H29:J29"/>
    <mergeCell ref="K29:Q29"/>
    <mergeCell ref="R29:X29"/>
    <mergeCell ref="H30:J30"/>
    <mergeCell ref="K30:Q30"/>
    <mergeCell ref="R30:X30"/>
    <mergeCell ref="H31:J31"/>
    <mergeCell ref="K31:Q31"/>
    <mergeCell ref="R31:X31"/>
    <mergeCell ref="H32:J32"/>
    <mergeCell ref="K32:Q32"/>
    <mergeCell ref="R32:X32"/>
    <mergeCell ref="H33:J33"/>
    <mergeCell ref="K33:Q33"/>
    <mergeCell ref="R33:X33"/>
    <mergeCell ref="H34:J34"/>
    <mergeCell ref="K34:Q34"/>
    <mergeCell ref="R34:X34"/>
    <mergeCell ref="H35:J35"/>
    <mergeCell ref="K35:Q35"/>
    <mergeCell ref="R35:X35"/>
    <mergeCell ref="H36:J36"/>
    <mergeCell ref="K36:Q36"/>
    <mergeCell ref="R36:X36"/>
    <mergeCell ref="H37:J37"/>
    <mergeCell ref="K37:Q37"/>
    <mergeCell ref="R37:X37"/>
    <mergeCell ref="H38:J38"/>
    <mergeCell ref="K38:Q38"/>
    <mergeCell ref="R38:X38"/>
    <mergeCell ref="J40:L40"/>
    <mergeCell ref="M45:P45"/>
    <mergeCell ref="Q45:AQ45"/>
    <mergeCell ref="M47:U47"/>
    <mergeCell ref="AA47:AI47"/>
    <mergeCell ref="M49:AP49"/>
    <mergeCell ref="N51:AP51"/>
    <mergeCell ref="A53:AS53"/>
    <mergeCell ref="A54:AS54"/>
    <mergeCell ref="A55:AS55"/>
    <mergeCell ref="C47:F51"/>
    <mergeCell ref="Z27:AQ38"/>
    <mergeCell ref="C27:G30"/>
    <mergeCell ref="C32:F36"/>
    <mergeCell ref="M40:AQ43"/>
  </mergeCells>
  <conditionalFormatting sqref="F7:H7">
    <cfRule type="containsText" dxfId="2" priority="5" stopIfTrue="1" operator="between" text="【※入力】">
      <formula>NOT(ISERROR(SEARCH("【※入力】",F7)))</formula>
    </cfRule>
    <cfRule type="containsText" dxfId="2" priority="6" stopIfTrue="1" operator="between" text="【※選択】">
      <formula>NOT(ISERROR(SEARCH("【※選択】",F7)))</formula>
    </cfRule>
    <cfRule type="containsText" dxfId="1" priority="4" stopIfTrue="1" operator="between" text="※リストから選択して下さい">
      <formula>NOT(ISERROR(SEARCH("※リストから選択して下さい",F7)))</formula>
    </cfRule>
  </conditionalFormatting>
  <conditionalFormatting sqref="F9:H9">
    <cfRule type="containsText" dxfId="2" priority="2" stopIfTrue="1" operator="between" text="【※入力】">
      <formula>NOT(ISERROR(SEARCH("【※入力】",F9)))</formula>
    </cfRule>
    <cfRule type="containsText" dxfId="2" priority="3" stopIfTrue="1" operator="between" text="【※選択】">
      <formula>NOT(ISERROR(SEARCH("【※選択】",F9)))</formula>
    </cfRule>
    <cfRule type="containsText" dxfId="1" priority="1" stopIfTrue="1" operator="between" text="※リストから選択して下さい">
      <formula>NOT(ISERROR(SEARCH("※リストから選択して下さい",F9)))</formula>
    </cfRule>
  </conditionalFormatting>
  <conditionalFormatting sqref="K14">
    <cfRule type="containsText" dxfId="2" priority="32" stopIfTrue="1" operator="between" text="【※入力】">
      <formula>NOT(ISERROR(SEARCH("【※入力】",K14)))</formula>
    </cfRule>
    <cfRule type="containsText" dxfId="2" priority="33" stopIfTrue="1" operator="between" text="【※選択】">
      <formula>NOT(ISERROR(SEARCH("【※選択】",K14)))</formula>
    </cfRule>
    <cfRule type="containsText" dxfId="1" priority="31" stopIfTrue="1" operator="between" text="※リストから選択して下さい">
      <formula>NOT(ISERROR(SEARCH("※リストから選択して下さい",K14)))</formula>
    </cfRule>
  </conditionalFormatting>
  <conditionalFormatting sqref="K15">
    <cfRule type="containsText" dxfId="2" priority="23" stopIfTrue="1" operator="between" text="【※入力】">
      <formula>NOT(ISERROR(SEARCH("【※入力】",K15)))</formula>
    </cfRule>
    <cfRule type="containsText" dxfId="2" priority="24" stopIfTrue="1" operator="between" text="【※選択】">
      <formula>NOT(ISERROR(SEARCH("【※選択】",K15)))</formula>
    </cfRule>
    <cfRule type="containsText" dxfId="1" priority="22" stopIfTrue="1" operator="between" text="※リストから選択して下さい">
      <formula>NOT(ISERROR(SEARCH("※リストから選択して下さい",K15)))</formula>
    </cfRule>
  </conditionalFormatting>
  <conditionalFormatting sqref="C32">
    <cfRule type="containsText" dxfId="2" priority="8" stopIfTrue="1" operator="between" text="【※入力】">
      <formula>NOT(ISERROR(SEARCH("【※入力】",C32)))</formula>
    </cfRule>
    <cfRule type="containsText" dxfId="2" priority="9" stopIfTrue="1" operator="between" text="【※選択】">
      <formula>NOT(ISERROR(SEARCH("【※選択】",C32)))</formula>
    </cfRule>
    <cfRule type="containsText" dxfId="1" priority="7" stopIfTrue="1" operator="between" text="※リストから選択して下さい">
      <formula>NOT(ISERROR(SEARCH("※リストから選択して下さい",C32)))</formula>
    </cfRule>
  </conditionalFormatting>
  <conditionalFormatting sqref="A1:A2">
    <cfRule type="containsText" dxfId="2" priority="11" stopIfTrue="1" operator="between" text="【※入力】">
      <formula>NOT(ISERROR(SEARCH("【※入力】",A1)))</formula>
    </cfRule>
    <cfRule type="containsText" dxfId="2" priority="12" stopIfTrue="1" operator="between" text="【※選択】">
      <formula>NOT(ISERROR(SEARCH("【※選択】",A1)))</formula>
    </cfRule>
  </conditionalFormatting>
  <conditionalFormatting sqref="A1:AS2">
    <cfRule type="containsText" dxfId="1" priority="10" stopIfTrue="1" operator="between" text="※リストから選択して下さい">
      <formula>NOT(ISERROR(SEARCH("※リストから選択して下さい",A1)))</formula>
    </cfRule>
  </conditionalFormatting>
  <conditionalFormatting sqref="R28:R29 A28:B30 R31:R37 A31:G31 A27:C27 H27:AS27 K30:X30 K28:K29 A18:AI18 AK18:AS18 A39:AS39 A55:AS55 A54 A52:AS53 AR40:AS51 Y28:AS38 K31:K37 K38:X38 H28:J38 M40 A40:H40 J40 A48:B51 A47:C47 G47:J51 A16:AS17 A19:AS26 A41:J46 A10:AS13 A3:AS6 A14:J14 H15:J15 A15:B15 AA14:AS15 A37:G38 A32:B36 G32:G36">
    <cfRule type="containsText" dxfId="2" priority="35" stopIfTrue="1" operator="between" text="【※入力】">
      <formula>NOT(ISERROR(SEARCH("【※入力】",A3)))</formula>
    </cfRule>
    <cfRule type="containsText" dxfId="2" priority="36" stopIfTrue="1" operator="between" text="【※選択】">
      <formula>NOT(ISERROR(SEARCH("【※選択】",A3)))</formula>
    </cfRule>
    <cfRule type="containsText" dxfId="1" priority="34" stopIfTrue="1" operator="between" text="※リストから選択して下さい">
      <formula>NOT(ISERROR(SEARCH("※リストから選択して下さい",A3)))</formula>
    </cfRule>
  </conditionalFormatting>
  <conditionalFormatting sqref="A9 I9:AS9 A8:AS8 A7:E7 I7:AS7">
    <cfRule type="containsText" dxfId="2" priority="14" stopIfTrue="1" operator="between" text="【※入力】">
      <formula>NOT(ISERROR(SEARCH("【※入力】",A7)))</formula>
    </cfRule>
  </conditionalFormatting>
  <dataValidations count="4">
    <dataValidation type="list" allowBlank="1" showInputMessage="1" showErrorMessage="1" sqref="K12:Q12">
      <formula1>$AU$12:$AU$14</formula1>
    </dataValidation>
    <dataValidation allowBlank="1" showInputMessage="1" showErrorMessage="1" promptTitle="加盟登録団体名" prompt="でご記入下さい。" sqref="I7:AH7"/>
    <dataValidation allowBlank="1" showInputMessage="1" showErrorMessage="1" sqref="K18:AI18 K23:AA23"/>
    <dataValidation type="textLength" operator="between" allowBlank="1" showInputMessage="1" showErrorMessage="1" sqref="N46:P46 R46:U46 AA46:AI46 AA47 N48:U48 AA48:AI48 O50:AP50 M40:M51 N50:N51 Q40:Q46 AQ46:AQ51 N40:P44 R40:AQ44 AJ46:AP48 V46:Z48">
      <formula1>1</formula1>
      <formula2>140</formula2>
    </dataValidation>
  </dataValidations>
  <hyperlinks>
    <hyperlink ref="A55" r:id="rId1" display="mbsaitama.01@gmail.com"/>
  </hyperlinks>
  <pageMargins left="0.708661417322835" right="0.708661417322835" top="0.748031496062992" bottom="0.748031496062992" header="0.31496062992126" footer="0.31496062992126"/>
  <pageSetup paperSize="9" scale="82" orientation="landscape"/>
  <headerFooter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view="pageLayout" zoomScaleNormal="100" topLeftCell="A28" workbookViewId="0">
      <selection activeCell="D3" sqref="D3"/>
    </sheetView>
  </sheetViews>
  <sheetFormatPr defaultColWidth="9" defaultRowHeight="10.8"/>
  <cols>
    <col min="1" max="1" width="4.62962962962963" style="347" customWidth="1"/>
    <col min="2" max="2" width="6.12962962962963" style="347" customWidth="1"/>
    <col min="3" max="3" width="22.8796296296296" style="347" customWidth="1"/>
    <col min="4" max="4" width="23.6296296296296" style="347" customWidth="1"/>
    <col min="5" max="5" width="5.62962962962963" style="347" customWidth="1"/>
    <col min="6" max="6" width="22.6296296296296" style="347" customWidth="1"/>
    <col min="7" max="7" width="15.6296296296296" style="347" customWidth="1"/>
    <col min="8" max="10" width="10.8796296296296" style="347" customWidth="1"/>
    <col min="11" max="257" width="9" style="347"/>
    <col min="258" max="258" width="4.62962962962963" style="347" customWidth="1"/>
    <col min="259" max="259" width="28.6296296296296" style="347" customWidth="1"/>
    <col min="260" max="260" width="23.6296296296296" style="347" customWidth="1"/>
    <col min="261" max="261" width="5.62962962962963" style="347" customWidth="1"/>
    <col min="262" max="262" width="22.6296296296296" style="347" customWidth="1"/>
    <col min="263" max="263" width="15.6296296296296" style="347" customWidth="1"/>
    <col min="264" max="266" width="10.8796296296296" style="347" customWidth="1"/>
    <col min="267" max="513" width="9" style="347"/>
    <col min="514" max="514" width="4.62962962962963" style="347" customWidth="1"/>
    <col min="515" max="515" width="28.6296296296296" style="347" customWidth="1"/>
    <col min="516" max="516" width="23.6296296296296" style="347" customWidth="1"/>
    <col min="517" max="517" width="5.62962962962963" style="347" customWidth="1"/>
    <col min="518" max="518" width="22.6296296296296" style="347" customWidth="1"/>
    <col min="519" max="519" width="15.6296296296296" style="347" customWidth="1"/>
    <col min="520" max="522" width="10.8796296296296" style="347" customWidth="1"/>
    <col min="523" max="769" width="9" style="347"/>
    <col min="770" max="770" width="4.62962962962963" style="347" customWidth="1"/>
    <col min="771" max="771" width="28.6296296296296" style="347" customWidth="1"/>
    <col min="772" max="772" width="23.6296296296296" style="347" customWidth="1"/>
    <col min="773" max="773" width="5.62962962962963" style="347" customWidth="1"/>
    <col min="774" max="774" width="22.6296296296296" style="347" customWidth="1"/>
    <col min="775" max="775" width="15.6296296296296" style="347" customWidth="1"/>
    <col min="776" max="778" width="10.8796296296296" style="347" customWidth="1"/>
    <col min="779" max="1025" width="9" style="347"/>
    <col min="1026" max="1026" width="4.62962962962963" style="347" customWidth="1"/>
    <col min="1027" max="1027" width="28.6296296296296" style="347" customWidth="1"/>
    <col min="1028" max="1028" width="23.6296296296296" style="347" customWidth="1"/>
    <col min="1029" max="1029" width="5.62962962962963" style="347" customWidth="1"/>
    <col min="1030" max="1030" width="22.6296296296296" style="347" customWidth="1"/>
    <col min="1031" max="1031" width="15.6296296296296" style="347" customWidth="1"/>
    <col min="1032" max="1034" width="10.8796296296296" style="347" customWidth="1"/>
    <col min="1035" max="1281" width="9" style="347"/>
    <col min="1282" max="1282" width="4.62962962962963" style="347" customWidth="1"/>
    <col min="1283" max="1283" width="28.6296296296296" style="347" customWidth="1"/>
    <col min="1284" max="1284" width="23.6296296296296" style="347" customWidth="1"/>
    <col min="1285" max="1285" width="5.62962962962963" style="347" customWidth="1"/>
    <col min="1286" max="1286" width="22.6296296296296" style="347" customWidth="1"/>
    <col min="1287" max="1287" width="15.6296296296296" style="347" customWidth="1"/>
    <col min="1288" max="1290" width="10.8796296296296" style="347" customWidth="1"/>
    <col min="1291" max="1537" width="9" style="347"/>
    <col min="1538" max="1538" width="4.62962962962963" style="347" customWidth="1"/>
    <col min="1539" max="1539" width="28.6296296296296" style="347" customWidth="1"/>
    <col min="1540" max="1540" width="23.6296296296296" style="347" customWidth="1"/>
    <col min="1541" max="1541" width="5.62962962962963" style="347" customWidth="1"/>
    <col min="1542" max="1542" width="22.6296296296296" style="347" customWidth="1"/>
    <col min="1543" max="1543" width="15.6296296296296" style="347" customWidth="1"/>
    <col min="1544" max="1546" width="10.8796296296296" style="347" customWidth="1"/>
    <col min="1547" max="1793" width="9" style="347"/>
    <col min="1794" max="1794" width="4.62962962962963" style="347" customWidth="1"/>
    <col min="1795" max="1795" width="28.6296296296296" style="347" customWidth="1"/>
    <col min="1796" max="1796" width="23.6296296296296" style="347" customWidth="1"/>
    <col min="1797" max="1797" width="5.62962962962963" style="347" customWidth="1"/>
    <col min="1798" max="1798" width="22.6296296296296" style="347" customWidth="1"/>
    <col min="1799" max="1799" width="15.6296296296296" style="347" customWidth="1"/>
    <col min="1800" max="1802" width="10.8796296296296" style="347" customWidth="1"/>
    <col min="1803" max="2049" width="9" style="347"/>
    <col min="2050" max="2050" width="4.62962962962963" style="347" customWidth="1"/>
    <col min="2051" max="2051" width="28.6296296296296" style="347" customWidth="1"/>
    <col min="2052" max="2052" width="23.6296296296296" style="347" customWidth="1"/>
    <col min="2053" max="2053" width="5.62962962962963" style="347" customWidth="1"/>
    <col min="2054" max="2054" width="22.6296296296296" style="347" customWidth="1"/>
    <col min="2055" max="2055" width="15.6296296296296" style="347" customWidth="1"/>
    <col min="2056" max="2058" width="10.8796296296296" style="347" customWidth="1"/>
    <col min="2059" max="2305" width="9" style="347"/>
    <col min="2306" max="2306" width="4.62962962962963" style="347" customWidth="1"/>
    <col min="2307" max="2307" width="28.6296296296296" style="347" customWidth="1"/>
    <col min="2308" max="2308" width="23.6296296296296" style="347" customWidth="1"/>
    <col min="2309" max="2309" width="5.62962962962963" style="347" customWidth="1"/>
    <col min="2310" max="2310" width="22.6296296296296" style="347" customWidth="1"/>
    <col min="2311" max="2311" width="15.6296296296296" style="347" customWidth="1"/>
    <col min="2312" max="2314" width="10.8796296296296" style="347" customWidth="1"/>
    <col min="2315" max="2561" width="9" style="347"/>
    <col min="2562" max="2562" width="4.62962962962963" style="347" customWidth="1"/>
    <col min="2563" max="2563" width="28.6296296296296" style="347" customWidth="1"/>
    <col min="2564" max="2564" width="23.6296296296296" style="347" customWidth="1"/>
    <col min="2565" max="2565" width="5.62962962962963" style="347" customWidth="1"/>
    <col min="2566" max="2566" width="22.6296296296296" style="347" customWidth="1"/>
    <col min="2567" max="2567" width="15.6296296296296" style="347" customWidth="1"/>
    <col min="2568" max="2570" width="10.8796296296296" style="347" customWidth="1"/>
    <col min="2571" max="2817" width="9" style="347"/>
    <col min="2818" max="2818" width="4.62962962962963" style="347" customWidth="1"/>
    <col min="2819" max="2819" width="28.6296296296296" style="347" customWidth="1"/>
    <col min="2820" max="2820" width="23.6296296296296" style="347" customWidth="1"/>
    <col min="2821" max="2821" width="5.62962962962963" style="347" customWidth="1"/>
    <col min="2822" max="2822" width="22.6296296296296" style="347" customWidth="1"/>
    <col min="2823" max="2823" width="15.6296296296296" style="347" customWidth="1"/>
    <col min="2824" max="2826" width="10.8796296296296" style="347" customWidth="1"/>
    <col min="2827" max="3073" width="9" style="347"/>
    <col min="3074" max="3074" width="4.62962962962963" style="347" customWidth="1"/>
    <col min="3075" max="3075" width="28.6296296296296" style="347" customWidth="1"/>
    <col min="3076" max="3076" width="23.6296296296296" style="347" customWidth="1"/>
    <col min="3077" max="3077" width="5.62962962962963" style="347" customWidth="1"/>
    <col min="3078" max="3078" width="22.6296296296296" style="347" customWidth="1"/>
    <col min="3079" max="3079" width="15.6296296296296" style="347" customWidth="1"/>
    <col min="3080" max="3082" width="10.8796296296296" style="347" customWidth="1"/>
    <col min="3083" max="3329" width="9" style="347"/>
    <col min="3330" max="3330" width="4.62962962962963" style="347" customWidth="1"/>
    <col min="3331" max="3331" width="28.6296296296296" style="347" customWidth="1"/>
    <col min="3332" max="3332" width="23.6296296296296" style="347" customWidth="1"/>
    <col min="3333" max="3333" width="5.62962962962963" style="347" customWidth="1"/>
    <col min="3334" max="3334" width="22.6296296296296" style="347" customWidth="1"/>
    <col min="3335" max="3335" width="15.6296296296296" style="347" customWidth="1"/>
    <col min="3336" max="3338" width="10.8796296296296" style="347" customWidth="1"/>
    <col min="3339" max="3585" width="9" style="347"/>
    <col min="3586" max="3586" width="4.62962962962963" style="347" customWidth="1"/>
    <col min="3587" max="3587" width="28.6296296296296" style="347" customWidth="1"/>
    <col min="3588" max="3588" width="23.6296296296296" style="347" customWidth="1"/>
    <col min="3589" max="3589" width="5.62962962962963" style="347" customWidth="1"/>
    <col min="3590" max="3590" width="22.6296296296296" style="347" customWidth="1"/>
    <col min="3591" max="3591" width="15.6296296296296" style="347" customWidth="1"/>
    <col min="3592" max="3594" width="10.8796296296296" style="347" customWidth="1"/>
    <col min="3595" max="3841" width="9" style="347"/>
    <col min="3842" max="3842" width="4.62962962962963" style="347" customWidth="1"/>
    <col min="3843" max="3843" width="28.6296296296296" style="347" customWidth="1"/>
    <col min="3844" max="3844" width="23.6296296296296" style="347" customWidth="1"/>
    <col min="3845" max="3845" width="5.62962962962963" style="347" customWidth="1"/>
    <col min="3846" max="3846" width="22.6296296296296" style="347" customWidth="1"/>
    <col min="3847" max="3847" width="15.6296296296296" style="347" customWidth="1"/>
    <col min="3848" max="3850" width="10.8796296296296" style="347" customWidth="1"/>
    <col min="3851" max="4097" width="9" style="347"/>
    <col min="4098" max="4098" width="4.62962962962963" style="347" customWidth="1"/>
    <col min="4099" max="4099" width="28.6296296296296" style="347" customWidth="1"/>
    <col min="4100" max="4100" width="23.6296296296296" style="347" customWidth="1"/>
    <col min="4101" max="4101" width="5.62962962962963" style="347" customWidth="1"/>
    <col min="4102" max="4102" width="22.6296296296296" style="347" customWidth="1"/>
    <col min="4103" max="4103" width="15.6296296296296" style="347" customWidth="1"/>
    <col min="4104" max="4106" width="10.8796296296296" style="347" customWidth="1"/>
    <col min="4107" max="4353" width="9" style="347"/>
    <col min="4354" max="4354" width="4.62962962962963" style="347" customWidth="1"/>
    <col min="4355" max="4355" width="28.6296296296296" style="347" customWidth="1"/>
    <col min="4356" max="4356" width="23.6296296296296" style="347" customWidth="1"/>
    <col min="4357" max="4357" width="5.62962962962963" style="347" customWidth="1"/>
    <col min="4358" max="4358" width="22.6296296296296" style="347" customWidth="1"/>
    <col min="4359" max="4359" width="15.6296296296296" style="347" customWidth="1"/>
    <col min="4360" max="4362" width="10.8796296296296" style="347" customWidth="1"/>
    <col min="4363" max="4609" width="9" style="347"/>
    <col min="4610" max="4610" width="4.62962962962963" style="347" customWidth="1"/>
    <col min="4611" max="4611" width="28.6296296296296" style="347" customWidth="1"/>
    <col min="4612" max="4612" width="23.6296296296296" style="347" customWidth="1"/>
    <col min="4613" max="4613" width="5.62962962962963" style="347" customWidth="1"/>
    <col min="4614" max="4614" width="22.6296296296296" style="347" customWidth="1"/>
    <col min="4615" max="4615" width="15.6296296296296" style="347" customWidth="1"/>
    <col min="4616" max="4618" width="10.8796296296296" style="347" customWidth="1"/>
    <col min="4619" max="4865" width="9" style="347"/>
    <col min="4866" max="4866" width="4.62962962962963" style="347" customWidth="1"/>
    <col min="4867" max="4867" width="28.6296296296296" style="347" customWidth="1"/>
    <col min="4868" max="4868" width="23.6296296296296" style="347" customWidth="1"/>
    <col min="4869" max="4869" width="5.62962962962963" style="347" customWidth="1"/>
    <col min="4870" max="4870" width="22.6296296296296" style="347" customWidth="1"/>
    <col min="4871" max="4871" width="15.6296296296296" style="347" customWidth="1"/>
    <col min="4872" max="4874" width="10.8796296296296" style="347" customWidth="1"/>
    <col min="4875" max="5121" width="9" style="347"/>
    <col min="5122" max="5122" width="4.62962962962963" style="347" customWidth="1"/>
    <col min="5123" max="5123" width="28.6296296296296" style="347" customWidth="1"/>
    <col min="5124" max="5124" width="23.6296296296296" style="347" customWidth="1"/>
    <col min="5125" max="5125" width="5.62962962962963" style="347" customWidth="1"/>
    <col min="5126" max="5126" width="22.6296296296296" style="347" customWidth="1"/>
    <col min="5127" max="5127" width="15.6296296296296" style="347" customWidth="1"/>
    <col min="5128" max="5130" width="10.8796296296296" style="347" customWidth="1"/>
    <col min="5131" max="5377" width="9" style="347"/>
    <col min="5378" max="5378" width="4.62962962962963" style="347" customWidth="1"/>
    <col min="5379" max="5379" width="28.6296296296296" style="347" customWidth="1"/>
    <col min="5380" max="5380" width="23.6296296296296" style="347" customWidth="1"/>
    <col min="5381" max="5381" width="5.62962962962963" style="347" customWidth="1"/>
    <col min="5382" max="5382" width="22.6296296296296" style="347" customWidth="1"/>
    <col min="5383" max="5383" width="15.6296296296296" style="347" customWidth="1"/>
    <col min="5384" max="5386" width="10.8796296296296" style="347" customWidth="1"/>
    <col min="5387" max="5633" width="9" style="347"/>
    <col min="5634" max="5634" width="4.62962962962963" style="347" customWidth="1"/>
    <col min="5635" max="5635" width="28.6296296296296" style="347" customWidth="1"/>
    <col min="5636" max="5636" width="23.6296296296296" style="347" customWidth="1"/>
    <col min="5637" max="5637" width="5.62962962962963" style="347" customWidth="1"/>
    <col min="5638" max="5638" width="22.6296296296296" style="347" customWidth="1"/>
    <col min="5639" max="5639" width="15.6296296296296" style="347" customWidth="1"/>
    <col min="5640" max="5642" width="10.8796296296296" style="347" customWidth="1"/>
    <col min="5643" max="5889" width="9" style="347"/>
    <col min="5890" max="5890" width="4.62962962962963" style="347" customWidth="1"/>
    <col min="5891" max="5891" width="28.6296296296296" style="347" customWidth="1"/>
    <col min="5892" max="5892" width="23.6296296296296" style="347" customWidth="1"/>
    <col min="5893" max="5893" width="5.62962962962963" style="347" customWidth="1"/>
    <col min="5894" max="5894" width="22.6296296296296" style="347" customWidth="1"/>
    <col min="5895" max="5895" width="15.6296296296296" style="347" customWidth="1"/>
    <col min="5896" max="5898" width="10.8796296296296" style="347" customWidth="1"/>
    <col min="5899" max="6145" width="9" style="347"/>
    <col min="6146" max="6146" width="4.62962962962963" style="347" customWidth="1"/>
    <col min="6147" max="6147" width="28.6296296296296" style="347" customWidth="1"/>
    <col min="6148" max="6148" width="23.6296296296296" style="347" customWidth="1"/>
    <col min="6149" max="6149" width="5.62962962962963" style="347" customWidth="1"/>
    <col min="6150" max="6150" width="22.6296296296296" style="347" customWidth="1"/>
    <col min="6151" max="6151" width="15.6296296296296" style="347" customWidth="1"/>
    <col min="6152" max="6154" width="10.8796296296296" style="347" customWidth="1"/>
    <col min="6155" max="6401" width="9" style="347"/>
    <col min="6402" max="6402" width="4.62962962962963" style="347" customWidth="1"/>
    <col min="6403" max="6403" width="28.6296296296296" style="347" customWidth="1"/>
    <col min="6404" max="6404" width="23.6296296296296" style="347" customWidth="1"/>
    <col min="6405" max="6405" width="5.62962962962963" style="347" customWidth="1"/>
    <col min="6406" max="6406" width="22.6296296296296" style="347" customWidth="1"/>
    <col min="6407" max="6407" width="15.6296296296296" style="347" customWidth="1"/>
    <col min="6408" max="6410" width="10.8796296296296" style="347" customWidth="1"/>
    <col min="6411" max="6657" width="9" style="347"/>
    <col min="6658" max="6658" width="4.62962962962963" style="347" customWidth="1"/>
    <col min="6659" max="6659" width="28.6296296296296" style="347" customWidth="1"/>
    <col min="6660" max="6660" width="23.6296296296296" style="347" customWidth="1"/>
    <col min="6661" max="6661" width="5.62962962962963" style="347" customWidth="1"/>
    <col min="6662" max="6662" width="22.6296296296296" style="347" customWidth="1"/>
    <col min="6663" max="6663" width="15.6296296296296" style="347" customWidth="1"/>
    <col min="6664" max="6666" width="10.8796296296296" style="347" customWidth="1"/>
    <col min="6667" max="6913" width="9" style="347"/>
    <col min="6914" max="6914" width="4.62962962962963" style="347" customWidth="1"/>
    <col min="6915" max="6915" width="28.6296296296296" style="347" customWidth="1"/>
    <col min="6916" max="6916" width="23.6296296296296" style="347" customWidth="1"/>
    <col min="6917" max="6917" width="5.62962962962963" style="347" customWidth="1"/>
    <col min="6918" max="6918" width="22.6296296296296" style="347" customWidth="1"/>
    <col min="6919" max="6919" width="15.6296296296296" style="347" customWidth="1"/>
    <col min="6920" max="6922" width="10.8796296296296" style="347" customWidth="1"/>
    <col min="6923" max="7169" width="9" style="347"/>
    <col min="7170" max="7170" width="4.62962962962963" style="347" customWidth="1"/>
    <col min="7171" max="7171" width="28.6296296296296" style="347" customWidth="1"/>
    <col min="7172" max="7172" width="23.6296296296296" style="347" customWidth="1"/>
    <col min="7173" max="7173" width="5.62962962962963" style="347" customWidth="1"/>
    <col min="7174" max="7174" width="22.6296296296296" style="347" customWidth="1"/>
    <col min="7175" max="7175" width="15.6296296296296" style="347" customWidth="1"/>
    <col min="7176" max="7178" width="10.8796296296296" style="347" customWidth="1"/>
    <col min="7179" max="7425" width="9" style="347"/>
    <col min="7426" max="7426" width="4.62962962962963" style="347" customWidth="1"/>
    <col min="7427" max="7427" width="28.6296296296296" style="347" customWidth="1"/>
    <col min="7428" max="7428" width="23.6296296296296" style="347" customWidth="1"/>
    <col min="7429" max="7429" width="5.62962962962963" style="347" customWidth="1"/>
    <col min="7430" max="7430" width="22.6296296296296" style="347" customWidth="1"/>
    <col min="7431" max="7431" width="15.6296296296296" style="347" customWidth="1"/>
    <col min="7432" max="7434" width="10.8796296296296" style="347" customWidth="1"/>
    <col min="7435" max="7681" width="9" style="347"/>
    <col min="7682" max="7682" width="4.62962962962963" style="347" customWidth="1"/>
    <col min="7683" max="7683" width="28.6296296296296" style="347" customWidth="1"/>
    <col min="7684" max="7684" width="23.6296296296296" style="347" customWidth="1"/>
    <col min="7685" max="7685" width="5.62962962962963" style="347" customWidth="1"/>
    <col min="7686" max="7686" width="22.6296296296296" style="347" customWidth="1"/>
    <col min="7687" max="7687" width="15.6296296296296" style="347" customWidth="1"/>
    <col min="7688" max="7690" width="10.8796296296296" style="347" customWidth="1"/>
    <col min="7691" max="7937" width="9" style="347"/>
    <col min="7938" max="7938" width="4.62962962962963" style="347" customWidth="1"/>
    <col min="7939" max="7939" width="28.6296296296296" style="347" customWidth="1"/>
    <col min="7940" max="7940" width="23.6296296296296" style="347" customWidth="1"/>
    <col min="7941" max="7941" width="5.62962962962963" style="347" customWidth="1"/>
    <col min="7942" max="7942" width="22.6296296296296" style="347" customWidth="1"/>
    <col min="7943" max="7943" width="15.6296296296296" style="347" customWidth="1"/>
    <col min="7944" max="7946" width="10.8796296296296" style="347" customWidth="1"/>
    <col min="7947" max="8193" width="9" style="347"/>
    <col min="8194" max="8194" width="4.62962962962963" style="347" customWidth="1"/>
    <col min="8195" max="8195" width="28.6296296296296" style="347" customWidth="1"/>
    <col min="8196" max="8196" width="23.6296296296296" style="347" customWidth="1"/>
    <col min="8197" max="8197" width="5.62962962962963" style="347" customWidth="1"/>
    <col min="8198" max="8198" width="22.6296296296296" style="347" customWidth="1"/>
    <col min="8199" max="8199" width="15.6296296296296" style="347" customWidth="1"/>
    <col min="8200" max="8202" width="10.8796296296296" style="347" customWidth="1"/>
    <col min="8203" max="8449" width="9" style="347"/>
    <col min="8450" max="8450" width="4.62962962962963" style="347" customWidth="1"/>
    <col min="8451" max="8451" width="28.6296296296296" style="347" customWidth="1"/>
    <col min="8452" max="8452" width="23.6296296296296" style="347" customWidth="1"/>
    <col min="8453" max="8453" width="5.62962962962963" style="347" customWidth="1"/>
    <col min="8454" max="8454" width="22.6296296296296" style="347" customWidth="1"/>
    <col min="8455" max="8455" width="15.6296296296296" style="347" customWidth="1"/>
    <col min="8456" max="8458" width="10.8796296296296" style="347" customWidth="1"/>
    <col min="8459" max="8705" width="9" style="347"/>
    <col min="8706" max="8706" width="4.62962962962963" style="347" customWidth="1"/>
    <col min="8707" max="8707" width="28.6296296296296" style="347" customWidth="1"/>
    <col min="8708" max="8708" width="23.6296296296296" style="347" customWidth="1"/>
    <col min="8709" max="8709" width="5.62962962962963" style="347" customWidth="1"/>
    <col min="8710" max="8710" width="22.6296296296296" style="347" customWidth="1"/>
    <col min="8711" max="8711" width="15.6296296296296" style="347" customWidth="1"/>
    <col min="8712" max="8714" width="10.8796296296296" style="347" customWidth="1"/>
    <col min="8715" max="8961" width="9" style="347"/>
    <col min="8962" max="8962" width="4.62962962962963" style="347" customWidth="1"/>
    <col min="8963" max="8963" width="28.6296296296296" style="347" customWidth="1"/>
    <col min="8964" max="8964" width="23.6296296296296" style="347" customWidth="1"/>
    <col min="8965" max="8965" width="5.62962962962963" style="347" customWidth="1"/>
    <col min="8966" max="8966" width="22.6296296296296" style="347" customWidth="1"/>
    <col min="8967" max="8967" width="15.6296296296296" style="347" customWidth="1"/>
    <col min="8968" max="8970" width="10.8796296296296" style="347" customWidth="1"/>
    <col min="8971" max="9217" width="9" style="347"/>
    <col min="9218" max="9218" width="4.62962962962963" style="347" customWidth="1"/>
    <col min="9219" max="9219" width="28.6296296296296" style="347" customWidth="1"/>
    <col min="9220" max="9220" width="23.6296296296296" style="347" customWidth="1"/>
    <col min="9221" max="9221" width="5.62962962962963" style="347" customWidth="1"/>
    <col min="9222" max="9222" width="22.6296296296296" style="347" customWidth="1"/>
    <col min="9223" max="9223" width="15.6296296296296" style="347" customWidth="1"/>
    <col min="9224" max="9226" width="10.8796296296296" style="347" customWidth="1"/>
    <col min="9227" max="9473" width="9" style="347"/>
    <col min="9474" max="9474" width="4.62962962962963" style="347" customWidth="1"/>
    <col min="9475" max="9475" width="28.6296296296296" style="347" customWidth="1"/>
    <col min="9476" max="9476" width="23.6296296296296" style="347" customWidth="1"/>
    <col min="9477" max="9477" width="5.62962962962963" style="347" customWidth="1"/>
    <col min="9478" max="9478" width="22.6296296296296" style="347" customWidth="1"/>
    <col min="9479" max="9479" width="15.6296296296296" style="347" customWidth="1"/>
    <col min="9480" max="9482" width="10.8796296296296" style="347" customWidth="1"/>
    <col min="9483" max="9729" width="9" style="347"/>
    <col min="9730" max="9730" width="4.62962962962963" style="347" customWidth="1"/>
    <col min="9731" max="9731" width="28.6296296296296" style="347" customWidth="1"/>
    <col min="9732" max="9732" width="23.6296296296296" style="347" customWidth="1"/>
    <col min="9733" max="9733" width="5.62962962962963" style="347" customWidth="1"/>
    <col min="9734" max="9734" width="22.6296296296296" style="347" customWidth="1"/>
    <col min="9735" max="9735" width="15.6296296296296" style="347" customWidth="1"/>
    <col min="9736" max="9738" width="10.8796296296296" style="347" customWidth="1"/>
    <col min="9739" max="9985" width="9" style="347"/>
    <col min="9986" max="9986" width="4.62962962962963" style="347" customWidth="1"/>
    <col min="9987" max="9987" width="28.6296296296296" style="347" customWidth="1"/>
    <col min="9988" max="9988" width="23.6296296296296" style="347" customWidth="1"/>
    <col min="9989" max="9989" width="5.62962962962963" style="347" customWidth="1"/>
    <col min="9990" max="9990" width="22.6296296296296" style="347" customWidth="1"/>
    <col min="9991" max="9991" width="15.6296296296296" style="347" customWidth="1"/>
    <col min="9992" max="9994" width="10.8796296296296" style="347" customWidth="1"/>
    <col min="9995" max="10241" width="9" style="347"/>
    <col min="10242" max="10242" width="4.62962962962963" style="347" customWidth="1"/>
    <col min="10243" max="10243" width="28.6296296296296" style="347" customWidth="1"/>
    <col min="10244" max="10244" width="23.6296296296296" style="347" customWidth="1"/>
    <col min="10245" max="10245" width="5.62962962962963" style="347" customWidth="1"/>
    <col min="10246" max="10246" width="22.6296296296296" style="347" customWidth="1"/>
    <col min="10247" max="10247" width="15.6296296296296" style="347" customWidth="1"/>
    <col min="10248" max="10250" width="10.8796296296296" style="347" customWidth="1"/>
    <col min="10251" max="10497" width="9" style="347"/>
    <col min="10498" max="10498" width="4.62962962962963" style="347" customWidth="1"/>
    <col min="10499" max="10499" width="28.6296296296296" style="347" customWidth="1"/>
    <col min="10500" max="10500" width="23.6296296296296" style="347" customWidth="1"/>
    <col min="10501" max="10501" width="5.62962962962963" style="347" customWidth="1"/>
    <col min="10502" max="10502" width="22.6296296296296" style="347" customWidth="1"/>
    <col min="10503" max="10503" width="15.6296296296296" style="347" customWidth="1"/>
    <col min="10504" max="10506" width="10.8796296296296" style="347" customWidth="1"/>
    <col min="10507" max="10753" width="9" style="347"/>
    <col min="10754" max="10754" width="4.62962962962963" style="347" customWidth="1"/>
    <col min="10755" max="10755" width="28.6296296296296" style="347" customWidth="1"/>
    <col min="10756" max="10756" width="23.6296296296296" style="347" customWidth="1"/>
    <col min="10757" max="10757" width="5.62962962962963" style="347" customWidth="1"/>
    <col min="10758" max="10758" width="22.6296296296296" style="347" customWidth="1"/>
    <col min="10759" max="10759" width="15.6296296296296" style="347" customWidth="1"/>
    <col min="10760" max="10762" width="10.8796296296296" style="347" customWidth="1"/>
    <col min="10763" max="11009" width="9" style="347"/>
    <col min="11010" max="11010" width="4.62962962962963" style="347" customWidth="1"/>
    <col min="11011" max="11011" width="28.6296296296296" style="347" customWidth="1"/>
    <col min="11012" max="11012" width="23.6296296296296" style="347" customWidth="1"/>
    <col min="11013" max="11013" width="5.62962962962963" style="347" customWidth="1"/>
    <col min="11014" max="11014" width="22.6296296296296" style="347" customWidth="1"/>
    <col min="11015" max="11015" width="15.6296296296296" style="347" customWidth="1"/>
    <col min="11016" max="11018" width="10.8796296296296" style="347" customWidth="1"/>
    <col min="11019" max="11265" width="9" style="347"/>
    <col min="11266" max="11266" width="4.62962962962963" style="347" customWidth="1"/>
    <col min="11267" max="11267" width="28.6296296296296" style="347" customWidth="1"/>
    <col min="11268" max="11268" width="23.6296296296296" style="347" customWidth="1"/>
    <col min="11269" max="11269" width="5.62962962962963" style="347" customWidth="1"/>
    <col min="11270" max="11270" width="22.6296296296296" style="347" customWidth="1"/>
    <col min="11271" max="11271" width="15.6296296296296" style="347" customWidth="1"/>
    <col min="11272" max="11274" width="10.8796296296296" style="347" customWidth="1"/>
    <col min="11275" max="11521" width="9" style="347"/>
    <col min="11522" max="11522" width="4.62962962962963" style="347" customWidth="1"/>
    <col min="11523" max="11523" width="28.6296296296296" style="347" customWidth="1"/>
    <col min="11524" max="11524" width="23.6296296296296" style="347" customWidth="1"/>
    <col min="11525" max="11525" width="5.62962962962963" style="347" customWidth="1"/>
    <col min="11526" max="11526" width="22.6296296296296" style="347" customWidth="1"/>
    <col min="11527" max="11527" width="15.6296296296296" style="347" customWidth="1"/>
    <col min="11528" max="11530" width="10.8796296296296" style="347" customWidth="1"/>
    <col min="11531" max="11777" width="9" style="347"/>
    <col min="11778" max="11778" width="4.62962962962963" style="347" customWidth="1"/>
    <col min="11779" max="11779" width="28.6296296296296" style="347" customWidth="1"/>
    <col min="11780" max="11780" width="23.6296296296296" style="347" customWidth="1"/>
    <col min="11781" max="11781" width="5.62962962962963" style="347" customWidth="1"/>
    <col min="11782" max="11782" width="22.6296296296296" style="347" customWidth="1"/>
    <col min="11783" max="11783" width="15.6296296296296" style="347" customWidth="1"/>
    <col min="11784" max="11786" width="10.8796296296296" style="347" customWidth="1"/>
    <col min="11787" max="12033" width="9" style="347"/>
    <col min="12034" max="12034" width="4.62962962962963" style="347" customWidth="1"/>
    <col min="12035" max="12035" width="28.6296296296296" style="347" customWidth="1"/>
    <col min="12036" max="12036" width="23.6296296296296" style="347" customWidth="1"/>
    <col min="12037" max="12037" width="5.62962962962963" style="347" customWidth="1"/>
    <col min="12038" max="12038" width="22.6296296296296" style="347" customWidth="1"/>
    <col min="12039" max="12039" width="15.6296296296296" style="347" customWidth="1"/>
    <col min="12040" max="12042" width="10.8796296296296" style="347" customWidth="1"/>
    <col min="12043" max="12289" width="9" style="347"/>
    <col min="12290" max="12290" width="4.62962962962963" style="347" customWidth="1"/>
    <col min="12291" max="12291" width="28.6296296296296" style="347" customWidth="1"/>
    <col min="12292" max="12292" width="23.6296296296296" style="347" customWidth="1"/>
    <col min="12293" max="12293" width="5.62962962962963" style="347" customWidth="1"/>
    <col min="12294" max="12294" width="22.6296296296296" style="347" customWidth="1"/>
    <col min="12295" max="12295" width="15.6296296296296" style="347" customWidth="1"/>
    <col min="12296" max="12298" width="10.8796296296296" style="347" customWidth="1"/>
    <col min="12299" max="12545" width="9" style="347"/>
    <col min="12546" max="12546" width="4.62962962962963" style="347" customWidth="1"/>
    <col min="12547" max="12547" width="28.6296296296296" style="347" customWidth="1"/>
    <col min="12548" max="12548" width="23.6296296296296" style="347" customWidth="1"/>
    <col min="12549" max="12549" width="5.62962962962963" style="347" customWidth="1"/>
    <col min="12550" max="12550" width="22.6296296296296" style="347" customWidth="1"/>
    <col min="12551" max="12551" width="15.6296296296296" style="347" customWidth="1"/>
    <col min="12552" max="12554" width="10.8796296296296" style="347" customWidth="1"/>
    <col min="12555" max="12801" width="9" style="347"/>
    <col min="12802" max="12802" width="4.62962962962963" style="347" customWidth="1"/>
    <col min="12803" max="12803" width="28.6296296296296" style="347" customWidth="1"/>
    <col min="12804" max="12804" width="23.6296296296296" style="347" customWidth="1"/>
    <col min="12805" max="12805" width="5.62962962962963" style="347" customWidth="1"/>
    <col min="12806" max="12806" width="22.6296296296296" style="347" customWidth="1"/>
    <col min="12807" max="12807" width="15.6296296296296" style="347" customWidth="1"/>
    <col min="12808" max="12810" width="10.8796296296296" style="347" customWidth="1"/>
    <col min="12811" max="13057" width="9" style="347"/>
    <col min="13058" max="13058" width="4.62962962962963" style="347" customWidth="1"/>
    <col min="13059" max="13059" width="28.6296296296296" style="347" customWidth="1"/>
    <col min="13060" max="13060" width="23.6296296296296" style="347" customWidth="1"/>
    <col min="13061" max="13061" width="5.62962962962963" style="347" customWidth="1"/>
    <col min="13062" max="13062" width="22.6296296296296" style="347" customWidth="1"/>
    <col min="13063" max="13063" width="15.6296296296296" style="347" customWidth="1"/>
    <col min="13064" max="13066" width="10.8796296296296" style="347" customWidth="1"/>
    <col min="13067" max="13313" width="9" style="347"/>
    <col min="13314" max="13314" width="4.62962962962963" style="347" customWidth="1"/>
    <col min="13315" max="13315" width="28.6296296296296" style="347" customWidth="1"/>
    <col min="13316" max="13316" width="23.6296296296296" style="347" customWidth="1"/>
    <col min="13317" max="13317" width="5.62962962962963" style="347" customWidth="1"/>
    <col min="13318" max="13318" width="22.6296296296296" style="347" customWidth="1"/>
    <col min="13319" max="13319" width="15.6296296296296" style="347" customWidth="1"/>
    <col min="13320" max="13322" width="10.8796296296296" style="347" customWidth="1"/>
    <col min="13323" max="13569" width="9" style="347"/>
    <col min="13570" max="13570" width="4.62962962962963" style="347" customWidth="1"/>
    <col min="13571" max="13571" width="28.6296296296296" style="347" customWidth="1"/>
    <col min="13572" max="13572" width="23.6296296296296" style="347" customWidth="1"/>
    <col min="13573" max="13573" width="5.62962962962963" style="347" customWidth="1"/>
    <col min="13574" max="13574" width="22.6296296296296" style="347" customWidth="1"/>
    <col min="13575" max="13575" width="15.6296296296296" style="347" customWidth="1"/>
    <col min="13576" max="13578" width="10.8796296296296" style="347" customWidth="1"/>
    <col min="13579" max="13825" width="9" style="347"/>
    <col min="13826" max="13826" width="4.62962962962963" style="347" customWidth="1"/>
    <col min="13827" max="13827" width="28.6296296296296" style="347" customWidth="1"/>
    <col min="13828" max="13828" width="23.6296296296296" style="347" customWidth="1"/>
    <col min="13829" max="13829" width="5.62962962962963" style="347" customWidth="1"/>
    <col min="13830" max="13830" width="22.6296296296296" style="347" customWidth="1"/>
    <col min="13831" max="13831" width="15.6296296296296" style="347" customWidth="1"/>
    <col min="13832" max="13834" width="10.8796296296296" style="347" customWidth="1"/>
    <col min="13835" max="14081" width="9" style="347"/>
    <col min="14082" max="14082" width="4.62962962962963" style="347" customWidth="1"/>
    <col min="14083" max="14083" width="28.6296296296296" style="347" customWidth="1"/>
    <col min="14084" max="14084" width="23.6296296296296" style="347" customWidth="1"/>
    <col min="14085" max="14085" width="5.62962962962963" style="347" customWidth="1"/>
    <col min="14086" max="14086" width="22.6296296296296" style="347" customWidth="1"/>
    <col min="14087" max="14087" width="15.6296296296296" style="347" customWidth="1"/>
    <col min="14088" max="14090" width="10.8796296296296" style="347" customWidth="1"/>
    <col min="14091" max="14337" width="9" style="347"/>
    <col min="14338" max="14338" width="4.62962962962963" style="347" customWidth="1"/>
    <col min="14339" max="14339" width="28.6296296296296" style="347" customWidth="1"/>
    <col min="14340" max="14340" width="23.6296296296296" style="347" customWidth="1"/>
    <col min="14341" max="14341" width="5.62962962962963" style="347" customWidth="1"/>
    <col min="14342" max="14342" width="22.6296296296296" style="347" customWidth="1"/>
    <col min="14343" max="14343" width="15.6296296296296" style="347" customWidth="1"/>
    <col min="14344" max="14346" width="10.8796296296296" style="347" customWidth="1"/>
    <col min="14347" max="14593" width="9" style="347"/>
    <col min="14594" max="14594" width="4.62962962962963" style="347" customWidth="1"/>
    <col min="14595" max="14595" width="28.6296296296296" style="347" customWidth="1"/>
    <col min="14596" max="14596" width="23.6296296296296" style="347" customWidth="1"/>
    <col min="14597" max="14597" width="5.62962962962963" style="347" customWidth="1"/>
    <col min="14598" max="14598" width="22.6296296296296" style="347" customWidth="1"/>
    <col min="14599" max="14599" width="15.6296296296296" style="347" customWidth="1"/>
    <col min="14600" max="14602" width="10.8796296296296" style="347" customWidth="1"/>
    <col min="14603" max="14849" width="9" style="347"/>
    <col min="14850" max="14850" width="4.62962962962963" style="347" customWidth="1"/>
    <col min="14851" max="14851" width="28.6296296296296" style="347" customWidth="1"/>
    <col min="14852" max="14852" width="23.6296296296296" style="347" customWidth="1"/>
    <col min="14853" max="14853" width="5.62962962962963" style="347" customWidth="1"/>
    <col min="14854" max="14854" width="22.6296296296296" style="347" customWidth="1"/>
    <col min="14855" max="14855" width="15.6296296296296" style="347" customWidth="1"/>
    <col min="14856" max="14858" width="10.8796296296296" style="347" customWidth="1"/>
    <col min="14859" max="15105" width="9" style="347"/>
    <col min="15106" max="15106" width="4.62962962962963" style="347" customWidth="1"/>
    <col min="15107" max="15107" width="28.6296296296296" style="347" customWidth="1"/>
    <col min="15108" max="15108" width="23.6296296296296" style="347" customWidth="1"/>
    <col min="15109" max="15109" width="5.62962962962963" style="347" customWidth="1"/>
    <col min="15110" max="15110" width="22.6296296296296" style="347" customWidth="1"/>
    <col min="15111" max="15111" width="15.6296296296296" style="347" customWidth="1"/>
    <col min="15112" max="15114" width="10.8796296296296" style="347" customWidth="1"/>
    <col min="15115" max="15361" width="9" style="347"/>
    <col min="15362" max="15362" width="4.62962962962963" style="347" customWidth="1"/>
    <col min="15363" max="15363" width="28.6296296296296" style="347" customWidth="1"/>
    <col min="15364" max="15364" width="23.6296296296296" style="347" customWidth="1"/>
    <col min="15365" max="15365" width="5.62962962962963" style="347" customWidth="1"/>
    <col min="15366" max="15366" width="22.6296296296296" style="347" customWidth="1"/>
    <col min="15367" max="15367" width="15.6296296296296" style="347" customWidth="1"/>
    <col min="15368" max="15370" width="10.8796296296296" style="347" customWidth="1"/>
    <col min="15371" max="15617" width="9" style="347"/>
    <col min="15618" max="15618" width="4.62962962962963" style="347" customWidth="1"/>
    <col min="15619" max="15619" width="28.6296296296296" style="347" customWidth="1"/>
    <col min="15620" max="15620" width="23.6296296296296" style="347" customWidth="1"/>
    <col min="15621" max="15621" width="5.62962962962963" style="347" customWidth="1"/>
    <col min="15622" max="15622" width="22.6296296296296" style="347" customWidth="1"/>
    <col min="15623" max="15623" width="15.6296296296296" style="347" customWidth="1"/>
    <col min="15624" max="15626" width="10.8796296296296" style="347" customWidth="1"/>
    <col min="15627" max="15873" width="9" style="347"/>
    <col min="15874" max="15874" width="4.62962962962963" style="347" customWidth="1"/>
    <col min="15875" max="15875" width="28.6296296296296" style="347" customWidth="1"/>
    <col min="15876" max="15876" width="23.6296296296296" style="347" customWidth="1"/>
    <col min="15877" max="15877" width="5.62962962962963" style="347" customWidth="1"/>
    <col min="15878" max="15878" width="22.6296296296296" style="347" customWidth="1"/>
    <col min="15879" max="15879" width="15.6296296296296" style="347" customWidth="1"/>
    <col min="15880" max="15882" width="10.8796296296296" style="347" customWidth="1"/>
    <col min="15883" max="16129" width="9" style="347"/>
    <col min="16130" max="16130" width="4.62962962962963" style="347" customWidth="1"/>
    <col min="16131" max="16131" width="28.6296296296296" style="347" customWidth="1"/>
    <col min="16132" max="16132" width="23.6296296296296" style="347" customWidth="1"/>
    <col min="16133" max="16133" width="5.62962962962963" style="347" customWidth="1"/>
    <col min="16134" max="16134" width="22.6296296296296" style="347" customWidth="1"/>
    <col min="16135" max="16135" width="15.6296296296296" style="347" customWidth="1"/>
    <col min="16136" max="16138" width="10.8796296296296" style="347" customWidth="1"/>
    <col min="16139" max="16384" width="9" style="347"/>
  </cols>
  <sheetData>
    <row r="1" spans="8:10">
      <c r="H1" s="42" t="s">
        <v>246</v>
      </c>
      <c r="I1" s="43" t="s">
        <v>247</v>
      </c>
      <c r="J1" s="44" t="s">
        <v>248</v>
      </c>
    </row>
    <row r="2" ht="14.4" spans="1:10">
      <c r="A2" s="345" t="s">
        <v>249</v>
      </c>
      <c r="B2" s="345"/>
      <c r="H2" s="348"/>
      <c r="I2" s="387"/>
      <c r="J2" s="373"/>
    </row>
    <row r="3" ht="14.4" spans="1:10">
      <c r="A3" s="345" t="s">
        <v>250</v>
      </c>
      <c r="B3" s="345"/>
      <c r="H3" s="348"/>
      <c r="I3" s="387"/>
      <c r="J3" s="373"/>
    </row>
    <row r="4" ht="15" customHeight="1" spans="8:10">
      <c r="H4" s="349"/>
      <c r="I4" s="388"/>
      <c r="J4" s="377"/>
    </row>
    <row r="5" ht="11.55"/>
    <row r="6" s="345" customFormat="1" ht="39.75" customHeight="1" spans="1:10">
      <c r="A6" s="17" t="s">
        <v>251</v>
      </c>
      <c r="B6" s="350"/>
      <c r="C6" s="350"/>
      <c r="D6" s="350"/>
      <c r="E6" s="350"/>
      <c r="F6" s="351"/>
      <c r="G6" s="350" t="s">
        <v>252</v>
      </c>
      <c r="H6" s="350"/>
      <c r="I6" s="389"/>
      <c r="J6" s="390" t="s">
        <v>253</v>
      </c>
    </row>
    <row r="7" ht="12" customHeight="1"/>
    <row r="8" ht="18" customHeight="1" spans="1:2">
      <c r="A8" s="345" t="s">
        <v>254</v>
      </c>
      <c r="B8" s="345"/>
    </row>
    <row r="9" ht="11.55"/>
    <row r="10" s="346" customFormat="1" ht="15.75" customHeight="1" spans="1:10">
      <c r="A10" s="352" t="s">
        <v>255</v>
      </c>
      <c r="B10" s="353" t="s">
        <v>256</v>
      </c>
      <c r="C10" s="354"/>
      <c r="D10" s="355" t="s">
        <v>257</v>
      </c>
      <c r="E10" s="353" t="s">
        <v>258</v>
      </c>
      <c r="F10" s="356"/>
      <c r="G10" s="356"/>
      <c r="H10" s="357" t="s">
        <v>259</v>
      </c>
      <c r="I10" s="391"/>
      <c r="J10" s="392"/>
    </row>
    <row r="11" ht="15.75" customHeight="1" spans="1:10">
      <c r="A11" s="358"/>
      <c r="B11" s="359" t="s">
        <v>260</v>
      </c>
      <c r="C11" s="360"/>
      <c r="D11" s="361" t="s">
        <v>261</v>
      </c>
      <c r="E11" s="362" t="s">
        <v>262</v>
      </c>
      <c r="F11" s="363"/>
      <c r="G11" s="364"/>
      <c r="H11" s="359" t="s">
        <v>263</v>
      </c>
      <c r="I11" s="393"/>
      <c r="J11" s="394"/>
    </row>
    <row r="12" ht="15.75" customHeight="1" spans="1:10">
      <c r="A12" s="365"/>
      <c r="B12" s="366"/>
      <c r="C12" s="367"/>
      <c r="D12" s="361" t="s">
        <v>264</v>
      </c>
      <c r="E12" s="368" t="s">
        <v>265</v>
      </c>
      <c r="F12" s="369"/>
      <c r="G12" s="370"/>
      <c r="H12" s="371" t="s">
        <v>266</v>
      </c>
      <c r="I12" s="395"/>
      <c r="J12" s="396"/>
    </row>
    <row r="13" ht="15.75" customHeight="1" spans="1:10">
      <c r="A13" s="365"/>
      <c r="B13" s="348" t="s">
        <v>267</v>
      </c>
      <c r="C13" s="372"/>
      <c r="D13" s="361" t="s">
        <v>268</v>
      </c>
      <c r="E13" s="348"/>
      <c r="F13" s="347" t="s">
        <v>269</v>
      </c>
      <c r="G13" s="373" t="s">
        <v>270</v>
      </c>
      <c r="H13" s="371" t="s">
        <v>271</v>
      </c>
      <c r="I13" s="395"/>
      <c r="J13" s="396"/>
    </row>
    <row r="14" ht="15.75" customHeight="1" spans="1:10">
      <c r="A14" s="365"/>
      <c r="B14" s="349" t="s">
        <v>272</v>
      </c>
      <c r="C14" s="374"/>
      <c r="D14" s="375" t="s">
        <v>273</v>
      </c>
      <c r="E14" s="349"/>
      <c r="F14" s="376" t="s">
        <v>274</v>
      </c>
      <c r="G14" s="377" t="s">
        <v>275</v>
      </c>
      <c r="H14" s="378" t="s">
        <v>276</v>
      </c>
      <c r="I14" s="397"/>
      <c r="J14" s="398"/>
    </row>
    <row r="15" ht="15.75" customHeight="1" spans="1:10">
      <c r="A15" s="365"/>
      <c r="B15" s="379" t="s">
        <v>260</v>
      </c>
      <c r="C15" s="380"/>
      <c r="D15" s="361" t="s">
        <v>261</v>
      </c>
      <c r="E15" s="368" t="s">
        <v>262</v>
      </c>
      <c r="F15" s="369"/>
      <c r="G15" s="370"/>
      <c r="H15" s="359" t="s">
        <v>263</v>
      </c>
      <c r="I15" s="393"/>
      <c r="J15" s="394"/>
    </row>
    <row r="16" ht="15.75" customHeight="1" spans="1:10">
      <c r="A16" s="365"/>
      <c r="B16" s="366"/>
      <c r="C16" s="367"/>
      <c r="D16" s="361" t="s">
        <v>264</v>
      </c>
      <c r="E16" s="368" t="s">
        <v>265</v>
      </c>
      <c r="F16" s="369"/>
      <c r="G16" s="370"/>
      <c r="H16" s="371" t="s">
        <v>266</v>
      </c>
      <c r="I16" s="395"/>
      <c r="J16" s="396"/>
    </row>
    <row r="17" ht="15.75" customHeight="1" spans="1:10">
      <c r="A17" s="365"/>
      <c r="B17" s="348" t="s">
        <v>267</v>
      </c>
      <c r="C17" s="372"/>
      <c r="D17" s="361" t="s">
        <v>268</v>
      </c>
      <c r="E17" s="348"/>
      <c r="F17" s="347" t="s">
        <v>269</v>
      </c>
      <c r="G17" s="373" t="s">
        <v>270</v>
      </c>
      <c r="H17" s="371" t="s">
        <v>271</v>
      </c>
      <c r="I17" s="395"/>
      <c r="J17" s="396"/>
    </row>
    <row r="18" ht="15.75" customHeight="1" spans="1:10">
      <c r="A18" s="365"/>
      <c r="B18" s="349" t="s">
        <v>272</v>
      </c>
      <c r="C18" s="374"/>
      <c r="D18" s="375" t="s">
        <v>273</v>
      </c>
      <c r="E18" s="349"/>
      <c r="F18" s="376" t="s">
        <v>274</v>
      </c>
      <c r="G18" s="377" t="s">
        <v>275</v>
      </c>
      <c r="H18" s="378" t="s">
        <v>276</v>
      </c>
      <c r="I18" s="397"/>
      <c r="J18" s="398"/>
    </row>
    <row r="19" ht="15.75" customHeight="1" spans="1:10">
      <c r="A19" s="365"/>
      <c r="B19" s="379" t="s">
        <v>260</v>
      </c>
      <c r="C19" s="380"/>
      <c r="D19" s="361" t="s">
        <v>261</v>
      </c>
      <c r="E19" s="368" t="s">
        <v>262</v>
      </c>
      <c r="F19" s="369"/>
      <c r="G19" s="370"/>
      <c r="H19" s="359" t="s">
        <v>263</v>
      </c>
      <c r="I19" s="393"/>
      <c r="J19" s="394"/>
    </row>
    <row r="20" ht="15.75" customHeight="1" spans="1:10">
      <c r="A20" s="365"/>
      <c r="B20" s="366"/>
      <c r="C20" s="367"/>
      <c r="D20" s="361" t="s">
        <v>264</v>
      </c>
      <c r="E20" s="368" t="s">
        <v>265</v>
      </c>
      <c r="F20" s="369"/>
      <c r="G20" s="370"/>
      <c r="H20" s="371" t="s">
        <v>266</v>
      </c>
      <c r="I20" s="395"/>
      <c r="J20" s="396"/>
    </row>
    <row r="21" ht="15.75" customHeight="1" spans="1:10">
      <c r="A21" s="365"/>
      <c r="B21" s="348" t="s">
        <v>267</v>
      </c>
      <c r="C21" s="372"/>
      <c r="D21" s="361" t="s">
        <v>268</v>
      </c>
      <c r="E21" s="348"/>
      <c r="F21" s="347" t="s">
        <v>269</v>
      </c>
      <c r="G21" s="373" t="s">
        <v>270</v>
      </c>
      <c r="H21" s="371" t="s">
        <v>271</v>
      </c>
      <c r="I21" s="395"/>
      <c r="J21" s="396"/>
    </row>
    <row r="22" ht="15.75" customHeight="1" spans="1:10">
      <c r="A22" s="365"/>
      <c r="B22" s="349" t="s">
        <v>272</v>
      </c>
      <c r="C22" s="374"/>
      <c r="D22" s="375" t="s">
        <v>273</v>
      </c>
      <c r="E22" s="349"/>
      <c r="F22" s="376" t="s">
        <v>274</v>
      </c>
      <c r="G22" s="377" t="s">
        <v>275</v>
      </c>
      <c r="H22" s="378" t="s">
        <v>276</v>
      </c>
      <c r="I22" s="397"/>
      <c r="J22" s="398"/>
    </row>
    <row r="23" ht="15.75" customHeight="1" spans="1:10">
      <c r="A23" s="365"/>
      <c r="B23" s="379" t="s">
        <v>260</v>
      </c>
      <c r="C23" s="380"/>
      <c r="D23" s="361" t="s">
        <v>261</v>
      </c>
      <c r="E23" s="368" t="s">
        <v>262</v>
      </c>
      <c r="F23" s="369"/>
      <c r="G23" s="370"/>
      <c r="H23" s="359" t="s">
        <v>263</v>
      </c>
      <c r="I23" s="393"/>
      <c r="J23" s="394"/>
    </row>
    <row r="24" ht="15.75" customHeight="1" spans="1:10">
      <c r="A24" s="365"/>
      <c r="B24" s="366"/>
      <c r="C24" s="367"/>
      <c r="D24" s="361" t="s">
        <v>264</v>
      </c>
      <c r="E24" s="368" t="s">
        <v>265</v>
      </c>
      <c r="F24" s="369"/>
      <c r="G24" s="370"/>
      <c r="H24" s="371" t="s">
        <v>266</v>
      </c>
      <c r="I24" s="395"/>
      <c r="J24" s="396"/>
    </row>
    <row r="25" ht="15.75" customHeight="1" spans="1:10">
      <c r="A25" s="365"/>
      <c r="B25" s="348" t="s">
        <v>267</v>
      </c>
      <c r="C25" s="372"/>
      <c r="D25" s="361" t="s">
        <v>268</v>
      </c>
      <c r="E25" s="348"/>
      <c r="F25" s="347" t="s">
        <v>269</v>
      </c>
      <c r="G25" s="373" t="s">
        <v>270</v>
      </c>
      <c r="H25" s="371" t="s">
        <v>271</v>
      </c>
      <c r="I25" s="395"/>
      <c r="J25" s="396"/>
    </row>
    <row r="26" ht="15.75" customHeight="1" spans="1:10">
      <c r="A26" s="365"/>
      <c r="B26" s="349" t="s">
        <v>272</v>
      </c>
      <c r="C26" s="374"/>
      <c r="D26" s="375" t="s">
        <v>273</v>
      </c>
      <c r="E26" s="349"/>
      <c r="F26" s="376" t="s">
        <v>274</v>
      </c>
      <c r="G26" s="377" t="s">
        <v>275</v>
      </c>
      <c r="H26" s="378" t="s">
        <v>276</v>
      </c>
      <c r="I26" s="397"/>
      <c r="J26" s="398"/>
    </row>
    <row r="27" ht="15.75" customHeight="1" spans="1:10">
      <c r="A27" s="365"/>
      <c r="B27" s="379" t="s">
        <v>260</v>
      </c>
      <c r="C27" s="380"/>
      <c r="D27" s="361" t="s">
        <v>261</v>
      </c>
      <c r="E27" s="368" t="s">
        <v>262</v>
      </c>
      <c r="F27" s="369"/>
      <c r="G27" s="370"/>
      <c r="H27" s="359" t="s">
        <v>263</v>
      </c>
      <c r="I27" s="393"/>
      <c r="J27" s="394"/>
    </row>
    <row r="28" ht="15.75" customHeight="1" spans="1:10">
      <c r="A28" s="365"/>
      <c r="B28" s="366"/>
      <c r="C28" s="367"/>
      <c r="D28" s="361" t="s">
        <v>264</v>
      </c>
      <c r="E28" s="368" t="s">
        <v>265</v>
      </c>
      <c r="F28" s="369"/>
      <c r="G28" s="370"/>
      <c r="H28" s="371" t="s">
        <v>266</v>
      </c>
      <c r="I28" s="395"/>
      <c r="J28" s="396"/>
    </row>
    <row r="29" ht="15.75" customHeight="1" spans="1:10">
      <c r="A29" s="365"/>
      <c r="B29" s="348" t="s">
        <v>267</v>
      </c>
      <c r="C29" s="372"/>
      <c r="D29" s="361" t="s">
        <v>268</v>
      </c>
      <c r="E29" s="348"/>
      <c r="F29" s="347" t="s">
        <v>269</v>
      </c>
      <c r="G29" s="373" t="s">
        <v>270</v>
      </c>
      <c r="H29" s="371" t="s">
        <v>271</v>
      </c>
      <c r="I29" s="395"/>
      <c r="J29" s="396"/>
    </row>
    <row r="30" ht="15.75" customHeight="1" spans="1:10">
      <c r="A30" s="381"/>
      <c r="B30" s="382" t="s">
        <v>272</v>
      </c>
      <c r="C30" s="383"/>
      <c r="D30" s="384" t="s">
        <v>273</v>
      </c>
      <c r="E30" s="382"/>
      <c r="F30" s="385" t="s">
        <v>274</v>
      </c>
      <c r="G30" s="386" t="s">
        <v>275</v>
      </c>
      <c r="H30" s="378" t="s">
        <v>276</v>
      </c>
      <c r="I30" s="397"/>
      <c r="J30" s="398"/>
    </row>
    <row r="31" ht="20.25" customHeight="1" spans="3:10">
      <c r="C31" s="347" t="s">
        <v>277</v>
      </c>
      <c r="I31" s="399" t="s">
        <v>278</v>
      </c>
      <c r="J31" s="400"/>
    </row>
  </sheetData>
  <mergeCells count="47">
    <mergeCell ref="B10:C10"/>
    <mergeCell ref="E10:G10"/>
    <mergeCell ref="E11:G11"/>
    <mergeCell ref="H11:J11"/>
    <mergeCell ref="E12:G12"/>
    <mergeCell ref="H12:J12"/>
    <mergeCell ref="H13:J13"/>
    <mergeCell ref="H14:J14"/>
    <mergeCell ref="E15:G15"/>
    <mergeCell ref="H15:J15"/>
    <mergeCell ref="E16:G16"/>
    <mergeCell ref="H16:J16"/>
    <mergeCell ref="H17:J17"/>
    <mergeCell ref="H18:J18"/>
    <mergeCell ref="E19:G19"/>
    <mergeCell ref="H19:J19"/>
    <mergeCell ref="E20:G20"/>
    <mergeCell ref="H20:J20"/>
    <mergeCell ref="H21:J21"/>
    <mergeCell ref="H22:J22"/>
    <mergeCell ref="E23:G23"/>
    <mergeCell ref="H23:J23"/>
    <mergeCell ref="E24:G24"/>
    <mergeCell ref="H24:J24"/>
    <mergeCell ref="H25:J25"/>
    <mergeCell ref="H26:J26"/>
    <mergeCell ref="E27:G27"/>
    <mergeCell ref="H27:J27"/>
    <mergeCell ref="E28:G28"/>
    <mergeCell ref="H28:J28"/>
    <mergeCell ref="H29:J29"/>
    <mergeCell ref="H30:J30"/>
    <mergeCell ref="A11:A14"/>
    <mergeCell ref="A15:A18"/>
    <mergeCell ref="A19:A22"/>
    <mergeCell ref="A23:A26"/>
    <mergeCell ref="A27:A30"/>
    <mergeCell ref="B11:B12"/>
    <mergeCell ref="B15:B16"/>
    <mergeCell ref="B19:B20"/>
    <mergeCell ref="B23:B24"/>
    <mergeCell ref="B27:B28"/>
    <mergeCell ref="C11:C12"/>
    <mergeCell ref="C15:C16"/>
    <mergeCell ref="C19:C20"/>
    <mergeCell ref="C23:C24"/>
    <mergeCell ref="C27:C28"/>
  </mergeCells>
  <pageMargins left="0.590277777777778" right="0.590277777777778" top="1.18055555555556" bottom="0.786805555555556" header="0.511805555555556" footer="0.511805555555556"/>
  <pageSetup paperSize="9" orientation="landscape" horizontalDpi="600"/>
  <headerFooter alignWithMargins="0">
    <oddHeader>&amp;C&amp;"HGSｺﾞｼｯｸM"&amp;14音楽著作権に関する確認書
（マーチングバンド部門）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7"/>
  <sheetViews>
    <sheetView view="pageBreakPreview" zoomScaleNormal="100" topLeftCell="A14" workbookViewId="0">
      <selection activeCell="M17" sqref="M17:R17"/>
    </sheetView>
  </sheetViews>
  <sheetFormatPr defaultColWidth="9" defaultRowHeight="12"/>
  <cols>
    <col min="1" max="18" width="2.87962962962963" style="50" customWidth="1"/>
    <col min="19" max="19" width="3.12962962962963" style="50" customWidth="1"/>
    <col min="20" max="33" width="2.87962962962963" style="50" customWidth="1"/>
    <col min="34" max="36" width="2.12962962962963" style="50" customWidth="1"/>
    <col min="37" max="44" width="2.37962962962963" style="50" customWidth="1"/>
    <col min="45" max="53" width="2.12962962962963" style="50" customWidth="1"/>
    <col min="54" max="54" width="2.12962962962963" style="51" customWidth="1"/>
    <col min="55" max="55" width="9" style="52"/>
    <col min="56" max="16384" width="9" style="50"/>
  </cols>
  <sheetData>
    <row r="1" ht="23.25" customHeight="1" spans="5:16">
      <c r="E1" s="53" t="s">
        <v>279</v>
      </c>
      <c r="F1" s="53"/>
      <c r="G1" s="53"/>
      <c r="H1" s="53"/>
      <c r="I1" s="53"/>
      <c r="J1" s="53"/>
      <c r="K1" s="53"/>
      <c r="L1" s="53"/>
      <c r="M1" s="53"/>
      <c r="N1" s="102"/>
      <c r="O1" s="102"/>
      <c r="P1" s="102"/>
    </row>
    <row r="2" ht="13.5" customHeight="1" spans="1:54">
      <c r="A2" s="54" t="s">
        <v>255</v>
      </c>
      <c r="B2" s="55"/>
      <c r="C2" s="55"/>
      <c r="D2" s="56"/>
      <c r="E2" s="57" t="s">
        <v>280</v>
      </c>
      <c r="F2" s="58"/>
      <c r="G2" s="58"/>
      <c r="H2" s="59" t="s">
        <v>281</v>
      </c>
      <c r="I2" s="58"/>
      <c r="J2" s="58"/>
      <c r="K2" s="58"/>
      <c r="L2" s="58"/>
      <c r="M2" s="58"/>
      <c r="N2" s="103"/>
      <c r="O2" s="104"/>
      <c r="P2" s="104"/>
      <c r="Q2" s="130" t="s">
        <v>282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215"/>
      <c r="AL2" s="215"/>
      <c r="AM2" s="216"/>
      <c r="AN2" s="216"/>
      <c r="AO2" s="216"/>
      <c r="AP2" s="216"/>
      <c r="AQ2" s="216"/>
      <c r="AR2" s="297"/>
      <c r="AS2" s="298"/>
      <c r="AT2" s="298"/>
      <c r="AU2" s="298"/>
      <c r="AV2" s="298"/>
      <c r="AW2" s="298"/>
      <c r="AX2" s="298"/>
      <c r="AY2" s="298"/>
      <c r="AZ2" s="298"/>
      <c r="BA2" s="332"/>
      <c r="BB2" s="333"/>
    </row>
    <row r="3" ht="13.5" customHeight="1" spans="4:54">
      <c r="D3" s="60"/>
      <c r="E3" s="61"/>
      <c r="F3" s="62"/>
      <c r="G3" s="62"/>
      <c r="H3" s="63"/>
      <c r="I3" s="62"/>
      <c r="J3" s="62"/>
      <c r="K3" s="62"/>
      <c r="L3" s="62"/>
      <c r="M3" s="62"/>
      <c r="N3" s="105"/>
      <c r="O3" s="104"/>
      <c r="P3" s="104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215"/>
      <c r="AL3" s="215"/>
      <c r="AM3" s="216"/>
      <c r="AN3" s="216"/>
      <c r="AO3" s="216"/>
      <c r="AP3" s="216"/>
      <c r="AQ3" s="216"/>
      <c r="AR3" s="297"/>
      <c r="AS3" s="298"/>
      <c r="AT3" s="298"/>
      <c r="AU3" s="298"/>
      <c r="AV3" s="298"/>
      <c r="AW3" s="298"/>
      <c r="AX3" s="298"/>
      <c r="AY3" s="298"/>
      <c r="AZ3" s="298"/>
      <c r="BA3" s="334"/>
      <c r="BB3" s="333"/>
    </row>
    <row r="4" ht="9" customHeight="1" spans="1:54">
      <c r="A4" s="57" t="s">
        <v>283</v>
      </c>
      <c r="B4" s="58"/>
      <c r="C4" s="64"/>
      <c r="D4" s="65" t="s">
        <v>284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106"/>
      <c r="P4" s="59" t="s">
        <v>285</v>
      </c>
      <c r="Q4" s="58"/>
      <c r="R4" s="58"/>
      <c r="S4" s="132" t="s">
        <v>286</v>
      </c>
      <c r="T4" s="133"/>
      <c r="U4" s="133"/>
      <c r="V4" s="133"/>
      <c r="W4" s="133"/>
      <c r="X4" s="133"/>
      <c r="Y4" s="133"/>
      <c r="Z4" s="133"/>
      <c r="AA4" s="133"/>
      <c r="AB4" s="133"/>
      <c r="AC4" s="182"/>
      <c r="AD4" s="183" t="s">
        <v>287</v>
      </c>
      <c r="AE4" s="183"/>
      <c r="AF4" s="183"/>
      <c r="AG4" s="217"/>
      <c r="AH4" s="218" t="s">
        <v>288</v>
      </c>
      <c r="AI4" s="219"/>
      <c r="AJ4" s="219"/>
      <c r="AK4" s="220"/>
      <c r="AL4" s="221"/>
      <c r="AM4" s="222" t="s">
        <v>289</v>
      </c>
      <c r="AN4" s="223"/>
      <c r="AO4" s="223"/>
      <c r="AP4" s="223"/>
      <c r="AQ4" s="299"/>
      <c r="AR4" s="300" t="s">
        <v>290</v>
      </c>
      <c r="AS4" s="301"/>
      <c r="AT4" s="302"/>
      <c r="AU4" s="302"/>
      <c r="AV4" s="302"/>
      <c r="AW4" s="302"/>
      <c r="AX4" s="302"/>
      <c r="AY4" s="302"/>
      <c r="AZ4" s="302"/>
      <c r="BA4" s="335"/>
      <c r="BB4" s="336"/>
    </row>
    <row r="5" ht="9" customHeight="1" spans="1:54">
      <c r="A5" s="61"/>
      <c r="B5" s="62"/>
      <c r="C5" s="67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107"/>
      <c r="P5" s="63"/>
      <c r="Q5" s="62"/>
      <c r="R5" s="62"/>
      <c r="S5" s="134"/>
      <c r="T5" s="135"/>
      <c r="U5" s="135"/>
      <c r="V5" s="135"/>
      <c r="W5" s="135"/>
      <c r="X5" s="135"/>
      <c r="Y5" s="135"/>
      <c r="Z5" s="135"/>
      <c r="AA5" s="135"/>
      <c r="AB5" s="135"/>
      <c r="AC5" s="184"/>
      <c r="AD5" s="185"/>
      <c r="AE5" s="185"/>
      <c r="AF5" s="185"/>
      <c r="AG5" s="224"/>
      <c r="AH5" s="225"/>
      <c r="AI5" s="226"/>
      <c r="AJ5" s="226"/>
      <c r="AK5" s="227"/>
      <c r="AL5" s="228"/>
      <c r="AM5" s="229"/>
      <c r="AN5" s="230"/>
      <c r="AO5" s="230"/>
      <c r="AP5" s="230"/>
      <c r="AQ5" s="290"/>
      <c r="AR5" s="303"/>
      <c r="AS5" s="208"/>
      <c r="AT5" s="89"/>
      <c r="AU5" s="89"/>
      <c r="AV5" s="89"/>
      <c r="AW5" s="89"/>
      <c r="AX5" s="89"/>
      <c r="AY5" s="89"/>
      <c r="AZ5" s="89"/>
      <c r="BA5" s="337"/>
      <c r="BB5" s="336"/>
    </row>
    <row r="6" ht="9" customHeight="1" spans="1:54">
      <c r="A6" s="70"/>
      <c r="B6" s="71"/>
      <c r="C6" s="72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108"/>
      <c r="P6" s="109"/>
      <c r="Q6" s="71"/>
      <c r="R6" s="71"/>
      <c r="S6" s="134"/>
      <c r="T6" s="135"/>
      <c r="U6" s="135"/>
      <c r="V6" s="135"/>
      <c r="W6" s="135"/>
      <c r="X6" s="135"/>
      <c r="Y6" s="135"/>
      <c r="Z6" s="135"/>
      <c r="AA6" s="135"/>
      <c r="AB6" s="135"/>
      <c r="AC6" s="184"/>
      <c r="AD6" s="183" t="s">
        <v>291</v>
      </c>
      <c r="AE6" s="183"/>
      <c r="AF6" s="183"/>
      <c r="AG6" s="217"/>
      <c r="AH6" s="231" t="s">
        <v>292</v>
      </c>
      <c r="AI6" s="232"/>
      <c r="AJ6" s="232"/>
      <c r="AK6" s="233"/>
      <c r="AL6" s="234"/>
      <c r="AM6" s="235" t="s">
        <v>129</v>
      </c>
      <c r="AN6" s="236"/>
      <c r="AO6" s="236"/>
      <c r="AP6" s="236"/>
      <c r="AQ6" s="304"/>
      <c r="AR6" s="303"/>
      <c r="AS6" s="208"/>
      <c r="AT6" s="89"/>
      <c r="AU6" s="89"/>
      <c r="AV6" s="89"/>
      <c r="AW6" s="89"/>
      <c r="AX6" s="89"/>
      <c r="AY6" s="89"/>
      <c r="AZ6" s="89"/>
      <c r="BA6" s="337"/>
      <c r="BB6" s="336"/>
    </row>
    <row r="7" ht="9" customHeight="1" spans="1:54">
      <c r="A7" s="75" t="s">
        <v>293</v>
      </c>
      <c r="B7" s="76"/>
      <c r="C7" s="77"/>
      <c r="D7" s="78" t="s">
        <v>294</v>
      </c>
      <c r="E7" s="79" t="s">
        <v>295</v>
      </c>
      <c r="F7" s="79"/>
      <c r="G7" s="79"/>
      <c r="H7" s="79"/>
      <c r="I7" s="79"/>
      <c r="J7" s="79"/>
      <c r="K7" s="79"/>
      <c r="L7" s="110">
        <v>1</v>
      </c>
      <c r="M7" s="110"/>
      <c r="N7" s="111" t="s">
        <v>296</v>
      </c>
      <c r="O7" s="82"/>
      <c r="P7" s="112" t="s">
        <v>297</v>
      </c>
      <c r="Q7" s="136"/>
      <c r="R7" s="136"/>
      <c r="S7" s="137" t="s">
        <v>251</v>
      </c>
      <c r="T7" s="138"/>
      <c r="U7" s="139">
        <f>①参加団体調査!I5</f>
        <v>0</v>
      </c>
      <c r="V7" s="139"/>
      <c r="W7" s="139"/>
      <c r="X7" s="139"/>
      <c r="Y7" s="139"/>
      <c r="Z7" s="139"/>
      <c r="AA7" s="139"/>
      <c r="AB7" s="139"/>
      <c r="AC7" s="186"/>
      <c r="AD7" s="185"/>
      <c r="AE7" s="185"/>
      <c r="AF7" s="185"/>
      <c r="AG7" s="224"/>
      <c r="AH7" s="237"/>
      <c r="AI7" s="238"/>
      <c r="AJ7" s="238"/>
      <c r="AK7" s="239"/>
      <c r="AL7" s="240"/>
      <c r="AM7" s="241"/>
      <c r="AN7" s="242"/>
      <c r="AO7" s="242"/>
      <c r="AP7" s="242"/>
      <c r="AQ7" s="305"/>
      <c r="AR7" s="306"/>
      <c r="AS7" s="208"/>
      <c r="AT7" s="89"/>
      <c r="AU7" s="89"/>
      <c r="AV7" s="89"/>
      <c r="AW7" s="89"/>
      <c r="AX7" s="89"/>
      <c r="AY7" s="89"/>
      <c r="AZ7" s="89"/>
      <c r="BA7" s="337"/>
      <c r="BB7" s="336"/>
    </row>
    <row r="8" ht="9" customHeight="1" spans="1:54">
      <c r="A8" s="75"/>
      <c r="B8" s="76"/>
      <c r="C8" s="77"/>
      <c r="D8" s="78"/>
      <c r="E8" s="80"/>
      <c r="F8" s="80"/>
      <c r="G8" s="80"/>
      <c r="H8" s="80"/>
      <c r="I8" s="80"/>
      <c r="J8" s="80"/>
      <c r="K8" s="80"/>
      <c r="L8" s="113"/>
      <c r="M8" s="113"/>
      <c r="N8" s="62"/>
      <c r="O8" s="67"/>
      <c r="P8" s="114"/>
      <c r="Q8" s="140"/>
      <c r="R8" s="140"/>
      <c r="S8" s="141" t="s">
        <v>298</v>
      </c>
      <c r="T8" s="142"/>
      <c r="U8" s="143">
        <f>①参加団体調査!I7</f>
        <v>0</v>
      </c>
      <c r="V8" s="143"/>
      <c r="W8" s="143"/>
      <c r="X8" s="143"/>
      <c r="Y8" s="143"/>
      <c r="Z8" s="143"/>
      <c r="AA8" s="143"/>
      <c r="AB8" s="143"/>
      <c r="AC8" s="187"/>
      <c r="AD8" s="183" t="s">
        <v>299</v>
      </c>
      <c r="AE8" s="183"/>
      <c r="AF8" s="183"/>
      <c r="AG8" s="217"/>
      <c r="AH8" s="243" t="s">
        <v>300</v>
      </c>
      <c r="AI8" s="244"/>
      <c r="AJ8" s="244"/>
      <c r="AK8" s="245"/>
      <c r="AL8" s="246"/>
      <c r="AM8" s="241"/>
      <c r="AN8" s="242"/>
      <c r="AO8" s="242"/>
      <c r="AP8" s="242"/>
      <c r="AQ8" s="305"/>
      <c r="AR8" s="307" t="s">
        <v>301</v>
      </c>
      <c r="AS8" s="208"/>
      <c r="AT8" s="89"/>
      <c r="AU8" s="89"/>
      <c r="AV8" s="89"/>
      <c r="AW8" s="89"/>
      <c r="AX8" s="89"/>
      <c r="AY8" s="89"/>
      <c r="AZ8" s="89"/>
      <c r="BA8" s="337"/>
      <c r="BB8" s="336"/>
    </row>
    <row r="9" ht="6" customHeight="1" spans="1:54">
      <c r="A9" s="81"/>
      <c r="B9" s="82"/>
      <c r="C9" s="83"/>
      <c r="D9" s="78" t="s">
        <v>302</v>
      </c>
      <c r="E9" s="80" t="s">
        <v>295</v>
      </c>
      <c r="F9" s="80"/>
      <c r="G9" s="80"/>
      <c r="H9" s="80"/>
      <c r="I9" s="80"/>
      <c r="J9" s="80"/>
      <c r="K9" s="80"/>
      <c r="L9" s="113"/>
      <c r="M9" s="113"/>
      <c r="N9" s="62"/>
      <c r="O9" s="67"/>
      <c r="P9" s="114"/>
      <c r="Q9" s="140"/>
      <c r="R9" s="140"/>
      <c r="S9" s="144" t="s">
        <v>303</v>
      </c>
      <c r="T9" s="145"/>
      <c r="U9" s="146"/>
      <c r="V9" s="146"/>
      <c r="W9" s="146" t="s">
        <v>304</v>
      </c>
      <c r="X9" s="146"/>
      <c r="Y9" s="146"/>
      <c r="Z9" s="146" t="s">
        <v>305</v>
      </c>
      <c r="AA9" s="146"/>
      <c r="AB9" s="146"/>
      <c r="AC9" s="188"/>
      <c r="AD9" s="189"/>
      <c r="AE9" s="189"/>
      <c r="AF9" s="189"/>
      <c r="AG9" s="247"/>
      <c r="AH9" s="248"/>
      <c r="AI9" s="249"/>
      <c r="AJ9" s="249"/>
      <c r="AK9" s="250"/>
      <c r="AL9" s="251"/>
      <c r="AM9" s="241"/>
      <c r="AN9" s="242"/>
      <c r="AO9" s="242"/>
      <c r="AP9" s="242"/>
      <c r="AQ9" s="305"/>
      <c r="AR9" s="308"/>
      <c r="AS9" s="208"/>
      <c r="AT9" s="89"/>
      <c r="AU9" s="89"/>
      <c r="AV9" s="89"/>
      <c r="AW9" s="89"/>
      <c r="AX9" s="89"/>
      <c r="AY9" s="89"/>
      <c r="AZ9" s="89"/>
      <c r="BA9" s="337"/>
      <c r="BB9" s="336"/>
    </row>
    <row r="10" ht="6" customHeight="1" spans="1:54">
      <c r="A10" s="84"/>
      <c r="B10" s="85"/>
      <c r="C10" s="86"/>
      <c r="D10" s="87"/>
      <c r="E10" s="88"/>
      <c r="F10" s="88"/>
      <c r="G10" s="88"/>
      <c r="H10" s="88"/>
      <c r="I10" s="88"/>
      <c r="J10" s="88"/>
      <c r="K10" s="88"/>
      <c r="L10" s="115"/>
      <c r="M10" s="115"/>
      <c r="N10" s="116"/>
      <c r="O10" s="117"/>
      <c r="P10" s="118"/>
      <c r="Q10" s="147"/>
      <c r="R10" s="147"/>
      <c r="S10" s="148"/>
      <c r="T10" s="149"/>
      <c r="U10" s="150"/>
      <c r="V10" s="150"/>
      <c r="W10" s="150"/>
      <c r="X10" s="150"/>
      <c r="Y10" s="150"/>
      <c r="Z10" s="150"/>
      <c r="AA10" s="150"/>
      <c r="AB10" s="150"/>
      <c r="AC10" s="190"/>
      <c r="AD10" s="185"/>
      <c r="AE10" s="185"/>
      <c r="AF10" s="185"/>
      <c r="AG10" s="224"/>
      <c r="AH10" s="252"/>
      <c r="AI10" s="253"/>
      <c r="AJ10" s="253"/>
      <c r="AK10" s="254"/>
      <c r="AL10" s="255"/>
      <c r="AM10" s="256"/>
      <c r="AN10" s="257"/>
      <c r="AO10" s="257"/>
      <c r="AP10" s="257"/>
      <c r="AQ10" s="309"/>
      <c r="AR10" s="310"/>
      <c r="AS10" s="311"/>
      <c r="AT10" s="55"/>
      <c r="AU10" s="55"/>
      <c r="AV10" s="55"/>
      <c r="AW10" s="55"/>
      <c r="AX10" s="55"/>
      <c r="AY10" s="55"/>
      <c r="AZ10" s="55"/>
      <c r="BA10" s="338"/>
      <c r="BB10" s="336"/>
    </row>
    <row r="11" ht="9" customHeight="1" spans="1:10">
      <c r="A11" s="89"/>
      <c r="B11" s="89"/>
      <c r="C11" s="89"/>
      <c r="E11" s="90"/>
      <c r="F11" s="90"/>
      <c r="G11" s="90"/>
      <c r="H11" s="90"/>
      <c r="I11" s="90"/>
      <c r="J11" s="90"/>
    </row>
    <row r="12" customHeight="1" spans="1:54">
      <c r="A12" s="57" t="s">
        <v>306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 t="s">
        <v>307</v>
      </c>
      <c r="N12" s="58"/>
      <c r="O12" s="58"/>
      <c r="P12" s="58"/>
      <c r="Q12" s="58"/>
      <c r="R12" s="64"/>
      <c r="S12" s="59" t="s">
        <v>308</v>
      </c>
      <c r="T12" s="58"/>
      <c r="U12" s="64"/>
      <c r="V12" s="59" t="s">
        <v>309</v>
      </c>
      <c r="W12" s="58"/>
      <c r="X12" s="58"/>
      <c r="Y12" s="58"/>
      <c r="Z12" s="58"/>
      <c r="AA12" s="64"/>
      <c r="AB12" s="191" t="s">
        <v>310</v>
      </c>
      <c r="AC12" s="192"/>
      <c r="AD12" s="192"/>
      <c r="AE12" s="192"/>
      <c r="AF12" s="193"/>
      <c r="AG12" s="258" t="s">
        <v>311</v>
      </c>
      <c r="AH12" s="259"/>
      <c r="AI12" s="258" t="s">
        <v>312</v>
      </c>
      <c r="AJ12" s="260"/>
      <c r="AK12" s="261" t="s">
        <v>313</v>
      </c>
      <c r="AL12" s="262"/>
      <c r="AM12" s="263" t="s">
        <v>314</v>
      </c>
      <c r="AN12" s="264"/>
      <c r="AO12" s="264"/>
      <c r="AP12" s="264"/>
      <c r="AQ12" s="264"/>
      <c r="AR12" s="312"/>
      <c r="AS12" s="313" t="s">
        <v>315</v>
      </c>
      <c r="AT12" s="314" t="s">
        <v>316</v>
      </c>
      <c r="AU12" s="111"/>
      <c r="AV12" s="111"/>
      <c r="AW12" s="111"/>
      <c r="AX12" s="111"/>
      <c r="AY12" s="111"/>
      <c r="AZ12" s="111"/>
      <c r="BA12" s="82"/>
      <c r="BB12" s="336"/>
    </row>
    <row r="13" ht="18.6" customHeight="1" spans="1:54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109"/>
      <c r="N13" s="71"/>
      <c r="O13" s="71"/>
      <c r="P13" s="71"/>
      <c r="Q13" s="71"/>
      <c r="R13" s="72"/>
      <c r="S13" s="109"/>
      <c r="T13" s="71"/>
      <c r="U13" s="72"/>
      <c r="V13" s="109"/>
      <c r="W13" s="71"/>
      <c r="X13" s="71"/>
      <c r="Y13" s="71"/>
      <c r="Z13" s="71"/>
      <c r="AA13" s="72"/>
      <c r="AB13" s="194"/>
      <c r="AC13" s="195"/>
      <c r="AD13" s="195"/>
      <c r="AE13" s="195"/>
      <c r="AF13" s="196"/>
      <c r="AG13" s="265"/>
      <c r="AH13" s="266"/>
      <c r="AI13" s="267"/>
      <c r="AJ13" s="268"/>
      <c r="AK13" s="269"/>
      <c r="AL13" s="266"/>
      <c r="AM13" s="270" t="s">
        <v>317</v>
      </c>
      <c r="AN13" s="271"/>
      <c r="AO13" s="271"/>
      <c r="AP13" s="271"/>
      <c r="AQ13" s="271"/>
      <c r="AR13" s="315"/>
      <c r="AS13" s="313"/>
      <c r="AT13" s="109"/>
      <c r="AU13" s="71"/>
      <c r="AV13" s="71"/>
      <c r="AW13" s="71"/>
      <c r="AX13" s="71"/>
      <c r="AY13" s="71"/>
      <c r="AZ13" s="71"/>
      <c r="BA13" s="72"/>
      <c r="BB13" s="336"/>
    </row>
    <row r="14" ht="20.25" customHeight="1" spans="1:54">
      <c r="A14" s="91">
        <v>1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119"/>
      <c r="M14" s="120"/>
      <c r="N14" s="120"/>
      <c r="O14" s="120"/>
      <c r="P14" s="120"/>
      <c r="Q14" s="120"/>
      <c r="R14" s="151"/>
      <c r="S14" s="152" t="s">
        <v>318</v>
      </c>
      <c r="T14" s="153" t="s">
        <v>319</v>
      </c>
      <c r="U14" s="154"/>
      <c r="V14" s="155"/>
      <c r="W14" s="156"/>
      <c r="X14" s="156"/>
      <c r="Y14" s="156"/>
      <c r="Z14" s="156"/>
      <c r="AA14" s="197"/>
      <c r="AB14" s="198"/>
      <c r="AC14" s="199"/>
      <c r="AD14" s="199"/>
      <c r="AE14" s="199"/>
      <c r="AF14" s="200"/>
      <c r="AG14" s="272"/>
      <c r="AH14" s="273"/>
      <c r="AI14" s="274"/>
      <c r="AJ14" s="275"/>
      <c r="AK14" s="276"/>
      <c r="AL14" s="277"/>
      <c r="AM14" s="278"/>
      <c r="AN14" s="279"/>
      <c r="AO14" s="316"/>
      <c r="AP14" s="278"/>
      <c r="AQ14" s="279"/>
      <c r="AR14" s="316"/>
      <c r="AS14" s="317"/>
      <c r="AT14" s="318"/>
      <c r="AU14" s="319"/>
      <c r="AV14" s="319"/>
      <c r="AW14" s="319"/>
      <c r="AX14" s="319"/>
      <c r="AY14" s="319"/>
      <c r="AZ14" s="319"/>
      <c r="BA14" s="339"/>
      <c r="BB14" s="336"/>
    </row>
    <row r="15" ht="20.25" customHeight="1" spans="1:55">
      <c r="A15" s="91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121"/>
      <c r="M15" s="122"/>
      <c r="N15" s="122"/>
      <c r="O15" s="122"/>
      <c r="P15" s="122"/>
      <c r="Q15" s="122"/>
      <c r="R15" s="157"/>
      <c r="S15" s="158"/>
      <c r="T15" s="159" t="s">
        <v>320</v>
      </c>
      <c r="U15" s="160"/>
      <c r="V15" s="126"/>
      <c r="W15" s="122"/>
      <c r="X15" s="122"/>
      <c r="Y15" s="122"/>
      <c r="Z15" s="122"/>
      <c r="AA15" s="157"/>
      <c r="AB15" s="201" t="s">
        <v>321</v>
      </c>
      <c r="AC15" s="202"/>
      <c r="AD15" s="202"/>
      <c r="AE15" s="202"/>
      <c r="AF15" s="203"/>
      <c r="AG15" s="280" t="s">
        <v>292</v>
      </c>
      <c r="AH15" s="281"/>
      <c r="AI15" s="282" t="s">
        <v>288</v>
      </c>
      <c r="AJ15" s="283"/>
      <c r="AK15" s="284"/>
      <c r="AL15" s="285"/>
      <c r="AM15" s="286"/>
      <c r="AN15" s="287"/>
      <c r="AO15" s="320"/>
      <c r="AP15" s="286"/>
      <c r="AQ15" s="287"/>
      <c r="AR15" s="320"/>
      <c r="AS15" s="317"/>
      <c r="AT15" s="321"/>
      <c r="AU15" s="322"/>
      <c r="AV15" s="322"/>
      <c r="AW15" s="322"/>
      <c r="AX15" s="322"/>
      <c r="AY15" s="322"/>
      <c r="AZ15" s="322"/>
      <c r="BA15" s="340"/>
      <c r="BB15" s="336"/>
      <c r="BC15" s="341"/>
    </row>
    <row r="16" ht="20.25" customHeight="1" spans="1:54">
      <c r="A16" s="96">
        <v>2</v>
      </c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119"/>
      <c r="M16" s="123"/>
      <c r="N16" s="120"/>
      <c r="O16" s="120"/>
      <c r="P16" s="120"/>
      <c r="Q16" s="120"/>
      <c r="R16" s="151"/>
      <c r="S16" s="152" t="s">
        <v>318</v>
      </c>
      <c r="T16" s="153" t="s">
        <v>319</v>
      </c>
      <c r="U16" s="154"/>
      <c r="V16" s="155"/>
      <c r="W16" s="156"/>
      <c r="X16" s="156"/>
      <c r="Y16" s="156"/>
      <c r="Z16" s="156"/>
      <c r="AA16" s="197"/>
      <c r="AB16" s="198"/>
      <c r="AC16" s="199"/>
      <c r="AD16" s="199"/>
      <c r="AE16" s="199"/>
      <c r="AF16" s="200"/>
      <c r="AG16" s="272"/>
      <c r="AH16" s="273"/>
      <c r="AI16" s="274"/>
      <c r="AJ16" s="275"/>
      <c r="AK16" s="276"/>
      <c r="AL16" s="277"/>
      <c r="AM16" s="278"/>
      <c r="AN16" s="279"/>
      <c r="AO16" s="316"/>
      <c r="AP16" s="278"/>
      <c r="AQ16" s="279"/>
      <c r="AR16" s="316"/>
      <c r="AS16" s="317"/>
      <c r="AT16" s="318"/>
      <c r="AU16" s="319"/>
      <c r="AV16" s="319"/>
      <c r="AW16" s="319"/>
      <c r="AX16" s="319"/>
      <c r="AY16" s="319"/>
      <c r="AZ16" s="319"/>
      <c r="BA16" s="339"/>
      <c r="BB16" s="336"/>
    </row>
    <row r="17" ht="20.25" customHeight="1" spans="1:55">
      <c r="A17" s="9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121"/>
      <c r="M17" s="124"/>
      <c r="N17" s="125"/>
      <c r="O17" s="125"/>
      <c r="P17" s="125"/>
      <c r="Q17" s="125"/>
      <c r="R17" s="161"/>
      <c r="S17" s="158"/>
      <c r="T17" s="159" t="s">
        <v>320</v>
      </c>
      <c r="U17" s="160"/>
      <c r="V17" s="126"/>
      <c r="W17" s="122"/>
      <c r="X17" s="122"/>
      <c r="Y17" s="122"/>
      <c r="Z17" s="122"/>
      <c r="AA17" s="157"/>
      <c r="AB17" s="201" t="s">
        <v>321</v>
      </c>
      <c r="AC17" s="202"/>
      <c r="AD17" s="202"/>
      <c r="AE17" s="202"/>
      <c r="AF17" s="203"/>
      <c r="AG17" s="280" t="s">
        <v>292</v>
      </c>
      <c r="AH17" s="281"/>
      <c r="AI17" s="282" t="s">
        <v>288</v>
      </c>
      <c r="AJ17" s="283"/>
      <c r="AK17" s="284"/>
      <c r="AL17" s="285"/>
      <c r="AM17" s="286"/>
      <c r="AN17" s="287"/>
      <c r="AO17" s="320"/>
      <c r="AP17" s="286"/>
      <c r="AQ17" s="287"/>
      <c r="AR17" s="320"/>
      <c r="AS17" s="317"/>
      <c r="AT17" s="321"/>
      <c r="AU17" s="322"/>
      <c r="AV17" s="322"/>
      <c r="AW17" s="322"/>
      <c r="AX17" s="322"/>
      <c r="AY17" s="322"/>
      <c r="AZ17" s="322"/>
      <c r="BA17" s="340"/>
      <c r="BB17" s="336"/>
      <c r="BC17" s="341"/>
    </row>
    <row r="18" ht="20.25" customHeight="1" spans="1:54">
      <c r="A18" s="91">
        <v>3</v>
      </c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119"/>
      <c r="M18" s="123"/>
      <c r="N18" s="120"/>
      <c r="O18" s="120"/>
      <c r="P18" s="120"/>
      <c r="Q18" s="120"/>
      <c r="R18" s="151"/>
      <c r="S18" s="152" t="s">
        <v>318</v>
      </c>
      <c r="T18" s="153" t="s">
        <v>319</v>
      </c>
      <c r="U18" s="154"/>
      <c r="V18" s="123"/>
      <c r="W18" s="120"/>
      <c r="X18" s="120"/>
      <c r="Y18" s="120"/>
      <c r="Z18" s="120"/>
      <c r="AA18" s="151"/>
      <c r="AB18" s="198"/>
      <c r="AC18" s="199"/>
      <c r="AD18" s="199"/>
      <c r="AE18" s="199"/>
      <c r="AF18" s="200"/>
      <c r="AG18" s="272"/>
      <c r="AH18" s="273"/>
      <c r="AI18" s="274"/>
      <c r="AJ18" s="275"/>
      <c r="AK18" s="276"/>
      <c r="AL18" s="277"/>
      <c r="AM18" s="278"/>
      <c r="AN18" s="279"/>
      <c r="AO18" s="316"/>
      <c r="AP18" s="278"/>
      <c r="AQ18" s="279"/>
      <c r="AR18" s="316"/>
      <c r="AS18" s="317"/>
      <c r="AT18" s="318"/>
      <c r="AU18" s="319"/>
      <c r="AV18" s="319"/>
      <c r="AW18" s="319"/>
      <c r="AX18" s="319"/>
      <c r="AY18" s="319"/>
      <c r="AZ18" s="319"/>
      <c r="BA18" s="339"/>
      <c r="BB18" s="336"/>
    </row>
    <row r="19" ht="20.25" customHeight="1" spans="1:55">
      <c r="A19" s="9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121"/>
      <c r="M19" s="124"/>
      <c r="N19" s="125"/>
      <c r="O19" s="125"/>
      <c r="P19" s="125"/>
      <c r="Q19" s="125"/>
      <c r="R19" s="161"/>
      <c r="S19" s="158"/>
      <c r="T19" s="159" t="s">
        <v>320</v>
      </c>
      <c r="U19" s="160"/>
      <c r="V19" s="126"/>
      <c r="W19" s="122"/>
      <c r="X19" s="122"/>
      <c r="Y19" s="122"/>
      <c r="Z19" s="122"/>
      <c r="AA19" s="157"/>
      <c r="AB19" s="201" t="s">
        <v>321</v>
      </c>
      <c r="AC19" s="202"/>
      <c r="AD19" s="202"/>
      <c r="AE19" s="202"/>
      <c r="AF19" s="203"/>
      <c r="AG19" s="280" t="s">
        <v>292</v>
      </c>
      <c r="AH19" s="281"/>
      <c r="AI19" s="282" t="s">
        <v>288</v>
      </c>
      <c r="AJ19" s="283"/>
      <c r="AK19" s="284"/>
      <c r="AL19" s="285"/>
      <c r="AM19" s="286"/>
      <c r="AN19" s="287"/>
      <c r="AO19" s="320"/>
      <c r="AP19" s="286"/>
      <c r="AQ19" s="287"/>
      <c r="AR19" s="320"/>
      <c r="AS19" s="317"/>
      <c r="AT19" s="321"/>
      <c r="AU19" s="322"/>
      <c r="AV19" s="322"/>
      <c r="AW19" s="322"/>
      <c r="AX19" s="322"/>
      <c r="AY19" s="322"/>
      <c r="AZ19" s="322"/>
      <c r="BA19" s="340"/>
      <c r="BB19" s="336"/>
      <c r="BC19" s="341"/>
    </row>
    <row r="20" ht="20.25" customHeight="1" spans="1:54">
      <c r="A20" s="91">
        <v>4</v>
      </c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119"/>
      <c r="M20" s="123"/>
      <c r="N20" s="120"/>
      <c r="O20" s="120"/>
      <c r="P20" s="120"/>
      <c r="Q20" s="120"/>
      <c r="R20" s="151"/>
      <c r="S20" s="152" t="s">
        <v>318</v>
      </c>
      <c r="T20" s="153" t="s">
        <v>319</v>
      </c>
      <c r="U20" s="154"/>
      <c r="V20" s="155"/>
      <c r="W20" s="156"/>
      <c r="X20" s="156"/>
      <c r="Y20" s="156"/>
      <c r="Z20" s="156"/>
      <c r="AA20" s="197"/>
      <c r="AB20" s="198"/>
      <c r="AC20" s="199"/>
      <c r="AD20" s="199"/>
      <c r="AE20" s="199"/>
      <c r="AF20" s="200"/>
      <c r="AG20" s="272"/>
      <c r="AH20" s="273"/>
      <c r="AI20" s="274"/>
      <c r="AJ20" s="275"/>
      <c r="AK20" s="276"/>
      <c r="AL20" s="277"/>
      <c r="AM20" s="278"/>
      <c r="AN20" s="279"/>
      <c r="AO20" s="316"/>
      <c r="AP20" s="278"/>
      <c r="AQ20" s="279"/>
      <c r="AR20" s="316"/>
      <c r="AS20" s="317"/>
      <c r="AT20" s="318"/>
      <c r="AU20" s="319"/>
      <c r="AV20" s="319"/>
      <c r="AW20" s="319"/>
      <c r="AX20" s="319"/>
      <c r="AY20" s="319"/>
      <c r="AZ20" s="319"/>
      <c r="BA20" s="339"/>
      <c r="BB20" s="336"/>
    </row>
    <row r="21" ht="20.25" customHeight="1" spans="1:55">
      <c r="A21" s="91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121"/>
      <c r="M21" s="124"/>
      <c r="N21" s="125"/>
      <c r="O21" s="125"/>
      <c r="P21" s="125"/>
      <c r="Q21" s="125"/>
      <c r="R21" s="161"/>
      <c r="S21" s="158"/>
      <c r="T21" s="159" t="s">
        <v>320</v>
      </c>
      <c r="U21" s="160"/>
      <c r="V21" s="126"/>
      <c r="W21" s="122"/>
      <c r="X21" s="122"/>
      <c r="Y21" s="122"/>
      <c r="Z21" s="122"/>
      <c r="AA21" s="157"/>
      <c r="AB21" s="201" t="s">
        <v>321</v>
      </c>
      <c r="AC21" s="202"/>
      <c r="AD21" s="202"/>
      <c r="AE21" s="202"/>
      <c r="AF21" s="203"/>
      <c r="AG21" s="280" t="s">
        <v>292</v>
      </c>
      <c r="AH21" s="281"/>
      <c r="AI21" s="282" t="s">
        <v>288</v>
      </c>
      <c r="AJ21" s="283"/>
      <c r="AK21" s="284"/>
      <c r="AL21" s="285"/>
      <c r="AM21" s="286"/>
      <c r="AN21" s="287"/>
      <c r="AO21" s="320"/>
      <c r="AP21" s="286"/>
      <c r="AQ21" s="287"/>
      <c r="AR21" s="320"/>
      <c r="AS21" s="317"/>
      <c r="AT21" s="321"/>
      <c r="AU21" s="322"/>
      <c r="AV21" s="322"/>
      <c r="AW21" s="322"/>
      <c r="AX21" s="322"/>
      <c r="AY21" s="322"/>
      <c r="AZ21" s="322"/>
      <c r="BA21" s="340"/>
      <c r="BB21" s="336"/>
      <c r="BC21" s="341"/>
    </row>
    <row r="22" ht="20.25" customHeight="1" spans="1:54">
      <c r="A22" s="91">
        <v>5</v>
      </c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119"/>
      <c r="M22" s="123"/>
      <c r="N22" s="120"/>
      <c r="O22" s="120"/>
      <c r="P22" s="120"/>
      <c r="Q22" s="120"/>
      <c r="R22" s="151"/>
      <c r="S22" s="152" t="s">
        <v>318</v>
      </c>
      <c r="T22" s="162" t="s">
        <v>319</v>
      </c>
      <c r="U22" s="163"/>
      <c r="V22" s="155"/>
      <c r="W22" s="156"/>
      <c r="X22" s="156"/>
      <c r="Y22" s="156"/>
      <c r="Z22" s="156"/>
      <c r="AA22" s="197"/>
      <c r="AB22" s="198"/>
      <c r="AC22" s="199"/>
      <c r="AD22" s="199"/>
      <c r="AE22" s="199"/>
      <c r="AF22" s="200"/>
      <c r="AG22" s="288"/>
      <c r="AH22" s="289"/>
      <c r="AI22" s="274"/>
      <c r="AJ22" s="275"/>
      <c r="AK22" s="276"/>
      <c r="AL22" s="277"/>
      <c r="AM22" s="278"/>
      <c r="AN22" s="279"/>
      <c r="AO22" s="316"/>
      <c r="AP22" s="278"/>
      <c r="AQ22" s="279"/>
      <c r="AR22" s="316"/>
      <c r="AS22" s="317"/>
      <c r="AT22" s="318"/>
      <c r="AU22" s="323"/>
      <c r="AV22" s="323"/>
      <c r="AW22" s="323"/>
      <c r="AX22" s="323"/>
      <c r="AY22" s="323"/>
      <c r="AZ22" s="323"/>
      <c r="BA22" s="339"/>
      <c r="BB22" s="336"/>
    </row>
    <row r="23" ht="20.25" customHeight="1" spans="1:55">
      <c r="A23" s="9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121"/>
      <c r="M23" s="124"/>
      <c r="N23" s="125"/>
      <c r="O23" s="125"/>
      <c r="P23" s="125"/>
      <c r="Q23" s="125"/>
      <c r="R23" s="161"/>
      <c r="S23" s="158"/>
      <c r="T23" s="164" t="s">
        <v>320</v>
      </c>
      <c r="U23" s="165"/>
      <c r="V23" s="126"/>
      <c r="W23" s="122"/>
      <c r="X23" s="122"/>
      <c r="Y23" s="122"/>
      <c r="Z23" s="122"/>
      <c r="AA23" s="157"/>
      <c r="AB23" s="201" t="s">
        <v>321</v>
      </c>
      <c r="AC23" s="202"/>
      <c r="AD23" s="202"/>
      <c r="AE23" s="202"/>
      <c r="AF23" s="203"/>
      <c r="AG23" s="280" t="s">
        <v>292</v>
      </c>
      <c r="AH23" s="290"/>
      <c r="AI23" s="282" t="s">
        <v>288</v>
      </c>
      <c r="AJ23" s="283"/>
      <c r="AK23" s="284"/>
      <c r="AL23" s="285"/>
      <c r="AM23" s="286"/>
      <c r="AN23" s="287"/>
      <c r="AO23" s="320"/>
      <c r="AP23" s="286"/>
      <c r="AQ23" s="287"/>
      <c r="AR23" s="320"/>
      <c r="AS23" s="317"/>
      <c r="AT23" s="321"/>
      <c r="AU23" s="324"/>
      <c r="AV23" s="324"/>
      <c r="AW23" s="324"/>
      <c r="AX23" s="324"/>
      <c r="AY23" s="324"/>
      <c r="AZ23" s="324"/>
      <c r="BA23" s="340"/>
      <c r="BB23" s="336"/>
      <c r="BC23" s="341"/>
    </row>
    <row r="24" ht="20.25" customHeight="1" spans="1:55">
      <c r="A24" s="91">
        <v>6</v>
      </c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119"/>
      <c r="M24" s="123"/>
      <c r="N24" s="120"/>
      <c r="O24" s="120"/>
      <c r="P24" s="120"/>
      <c r="Q24" s="120"/>
      <c r="R24" s="151"/>
      <c r="S24" s="152" t="s">
        <v>318</v>
      </c>
      <c r="T24" s="153" t="s">
        <v>319</v>
      </c>
      <c r="U24" s="154"/>
      <c r="V24" s="155"/>
      <c r="W24" s="156"/>
      <c r="X24" s="156"/>
      <c r="Y24" s="156"/>
      <c r="Z24" s="156"/>
      <c r="AA24" s="197"/>
      <c r="AB24" s="198"/>
      <c r="AC24" s="199"/>
      <c r="AD24" s="199"/>
      <c r="AE24" s="199"/>
      <c r="AF24" s="200"/>
      <c r="AG24" s="272"/>
      <c r="AH24" s="273"/>
      <c r="AI24" s="274"/>
      <c r="AJ24" s="275"/>
      <c r="AK24" s="276"/>
      <c r="AL24" s="277"/>
      <c r="AM24" s="278"/>
      <c r="AN24" s="279"/>
      <c r="AO24" s="316"/>
      <c r="AP24" s="278"/>
      <c r="AQ24" s="279"/>
      <c r="AR24" s="316"/>
      <c r="AS24" s="317"/>
      <c r="AT24" s="318"/>
      <c r="AU24" s="323"/>
      <c r="AV24" s="323"/>
      <c r="AW24" s="323"/>
      <c r="AX24" s="323"/>
      <c r="AY24" s="323"/>
      <c r="AZ24" s="323"/>
      <c r="BA24" s="339"/>
      <c r="BB24" s="336"/>
      <c r="BC24" s="341"/>
    </row>
    <row r="25" ht="20.25" customHeight="1" spans="1:55">
      <c r="A25" s="91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121"/>
      <c r="M25" s="124"/>
      <c r="N25" s="125"/>
      <c r="O25" s="125"/>
      <c r="P25" s="125"/>
      <c r="Q25" s="125"/>
      <c r="R25" s="161"/>
      <c r="S25" s="158"/>
      <c r="T25" s="159" t="s">
        <v>320</v>
      </c>
      <c r="U25" s="160"/>
      <c r="V25" s="126"/>
      <c r="W25" s="122"/>
      <c r="X25" s="122"/>
      <c r="Y25" s="122"/>
      <c r="Z25" s="122"/>
      <c r="AA25" s="157"/>
      <c r="AB25" s="201" t="s">
        <v>321</v>
      </c>
      <c r="AC25" s="202"/>
      <c r="AD25" s="202"/>
      <c r="AE25" s="202"/>
      <c r="AF25" s="203"/>
      <c r="AG25" s="280" t="s">
        <v>292</v>
      </c>
      <c r="AH25" s="281"/>
      <c r="AI25" s="282" t="s">
        <v>288</v>
      </c>
      <c r="AJ25" s="283"/>
      <c r="AK25" s="284"/>
      <c r="AL25" s="285"/>
      <c r="AM25" s="286"/>
      <c r="AN25" s="287"/>
      <c r="AO25" s="320"/>
      <c r="AP25" s="286"/>
      <c r="AQ25" s="287"/>
      <c r="AR25" s="320"/>
      <c r="AS25" s="317"/>
      <c r="AT25" s="321"/>
      <c r="AU25" s="324"/>
      <c r="AV25" s="324"/>
      <c r="AW25" s="324"/>
      <c r="AX25" s="324"/>
      <c r="AY25" s="324"/>
      <c r="AZ25" s="324"/>
      <c r="BA25" s="340"/>
      <c r="BB25" s="336"/>
      <c r="BC25" s="341"/>
    </row>
    <row r="26" ht="20.25" customHeight="1" spans="1:54">
      <c r="A26" s="91">
        <v>7</v>
      </c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119"/>
      <c r="M26" s="123"/>
      <c r="N26" s="120"/>
      <c r="O26" s="120"/>
      <c r="P26" s="120"/>
      <c r="Q26" s="120"/>
      <c r="R26" s="151"/>
      <c r="S26" s="152" t="s">
        <v>318</v>
      </c>
      <c r="T26" s="153" t="s">
        <v>319</v>
      </c>
      <c r="U26" s="154"/>
      <c r="V26" s="123"/>
      <c r="W26" s="120"/>
      <c r="X26" s="120"/>
      <c r="Y26" s="120"/>
      <c r="Z26" s="120"/>
      <c r="AA26" s="151"/>
      <c r="AB26" s="198"/>
      <c r="AC26" s="199"/>
      <c r="AD26" s="199"/>
      <c r="AE26" s="199"/>
      <c r="AF26" s="200"/>
      <c r="AG26" s="272"/>
      <c r="AH26" s="273"/>
      <c r="AI26" s="274"/>
      <c r="AJ26" s="275"/>
      <c r="AK26" s="276"/>
      <c r="AL26" s="277"/>
      <c r="AM26" s="278"/>
      <c r="AN26" s="279"/>
      <c r="AO26" s="316"/>
      <c r="AP26" s="278"/>
      <c r="AQ26" s="279"/>
      <c r="AR26" s="316"/>
      <c r="AS26" s="317"/>
      <c r="AT26" s="318"/>
      <c r="AU26" s="323"/>
      <c r="AV26" s="323"/>
      <c r="AW26" s="323"/>
      <c r="AX26" s="323"/>
      <c r="AY26" s="323"/>
      <c r="AZ26" s="323"/>
      <c r="BA26" s="339"/>
      <c r="BB26" s="336"/>
    </row>
    <row r="27" ht="20.25" customHeight="1" spans="1:55">
      <c r="A27" s="91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121"/>
      <c r="M27" s="126"/>
      <c r="N27" s="122"/>
      <c r="O27" s="122"/>
      <c r="P27" s="122"/>
      <c r="Q27" s="122"/>
      <c r="R27" s="157"/>
      <c r="S27" s="158"/>
      <c r="T27" s="159" t="s">
        <v>320</v>
      </c>
      <c r="U27" s="160"/>
      <c r="V27" s="126"/>
      <c r="W27" s="122"/>
      <c r="X27" s="122"/>
      <c r="Y27" s="122"/>
      <c r="Z27" s="122"/>
      <c r="AA27" s="157"/>
      <c r="AB27" s="201" t="s">
        <v>321</v>
      </c>
      <c r="AC27" s="202"/>
      <c r="AD27" s="202"/>
      <c r="AE27" s="202"/>
      <c r="AF27" s="203"/>
      <c r="AG27" s="280" t="s">
        <v>292</v>
      </c>
      <c r="AH27" s="281"/>
      <c r="AI27" s="282" t="s">
        <v>288</v>
      </c>
      <c r="AJ27" s="283"/>
      <c r="AK27" s="284"/>
      <c r="AL27" s="285"/>
      <c r="AM27" s="286"/>
      <c r="AN27" s="287"/>
      <c r="AO27" s="320"/>
      <c r="AP27" s="286"/>
      <c r="AQ27" s="287"/>
      <c r="AR27" s="320"/>
      <c r="AS27" s="317"/>
      <c r="AT27" s="321"/>
      <c r="AU27" s="324"/>
      <c r="AV27" s="324"/>
      <c r="AW27" s="324"/>
      <c r="AX27" s="324"/>
      <c r="AY27" s="324"/>
      <c r="AZ27" s="324"/>
      <c r="BA27" s="340"/>
      <c r="BB27" s="336"/>
      <c r="BC27" s="341"/>
    </row>
    <row r="28" ht="20.25" customHeight="1" spans="1:54">
      <c r="A28" s="91">
        <v>8</v>
      </c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119"/>
      <c r="M28" s="123"/>
      <c r="N28" s="120"/>
      <c r="O28" s="120"/>
      <c r="P28" s="120"/>
      <c r="Q28" s="120"/>
      <c r="R28" s="151"/>
      <c r="S28" s="152" t="s">
        <v>318</v>
      </c>
      <c r="T28" s="153" t="s">
        <v>319</v>
      </c>
      <c r="U28" s="154"/>
      <c r="V28" s="123"/>
      <c r="W28" s="120"/>
      <c r="X28" s="120"/>
      <c r="Y28" s="120"/>
      <c r="Z28" s="120"/>
      <c r="AA28" s="151"/>
      <c r="AB28" s="198"/>
      <c r="AC28" s="199"/>
      <c r="AD28" s="199"/>
      <c r="AE28" s="199"/>
      <c r="AF28" s="200"/>
      <c r="AG28" s="272"/>
      <c r="AH28" s="273"/>
      <c r="AI28" s="274"/>
      <c r="AJ28" s="275"/>
      <c r="AK28" s="276"/>
      <c r="AL28" s="277"/>
      <c r="AM28" s="278"/>
      <c r="AN28" s="279"/>
      <c r="AO28" s="316"/>
      <c r="AP28" s="278"/>
      <c r="AQ28" s="279"/>
      <c r="AR28" s="316"/>
      <c r="AS28" s="317"/>
      <c r="AT28" s="318"/>
      <c r="AU28" s="323"/>
      <c r="AV28" s="323"/>
      <c r="AW28" s="323"/>
      <c r="AX28" s="323"/>
      <c r="AY28" s="323"/>
      <c r="AZ28" s="323"/>
      <c r="BA28" s="339"/>
      <c r="BB28" s="336"/>
    </row>
    <row r="29" ht="20.25" customHeight="1" spans="1:55">
      <c r="A29" s="91"/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121"/>
      <c r="M29" s="126"/>
      <c r="N29" s="122"/>
      <c r="O29" s="122"/>
      <c r="P29" s="122"/>
      <c r="Q29" s="122"/>
      <c r="R29" s="157"/>
      <c r="S29" s="158"/>
      <c r="T29" s="159" t="s">
        <v>320</v>
      </c>
      <c r="U29" s="160"/>
      <c r="V29" s="126"/>
      <c r="W29" s="122"/>
      <c r="X29" s="122"/>
      <c r="Y29" s="122"/>
      <c r="Z29" s="122"/>
      <c r="AA29" s="157"/>
      <c r="AB29" s="201" t="s">
        <v>321</v>
      </c>
      <c r="AC29" s="202"/>
      <c r="AD29" s="202"/>
      <c r="AE29" s="202"/>
      <c r="AF29" s="203"/>
      <c r="AG29" s="280" t="s">
        <v>292</v>
      </c>
      <c r="AH29" s="281"/>
      <c r="AI29" s="282" t="s">
        <v>288</v>
      </c>
      <c r="AJ29" s="283"/>
      <c r="AK29" s="284"/>
      <c r="AL29" s="285"/>
      <c r="AM29" s="286"/>
      <c r="AN29" s="287"/>
      <c r="AO29" s="320"/>
      <c r="AP29" s="286"/>
      <c r="AQ29" s="287"/>
      <c r="AR29" s="320"/>
      <c r="AS29" s="317"/>
      <c r="AT29" s="321"/>
      <c r="AU29" s="324"/>
      <c r="AV29" s="324"/>
      <c r="AW29" s="324"/>
      <c r="AX29" s="324"/>
      <c r="AY29" s="324"/>
      <c r="AZ29" s="324"/>
      <c r="BA29" s="340"/>
      <c r="BB29" s="336"/>
      <c r="BC29" s="341"/>
    </row>
    <row r="30" ht="20.25" customHeight="1" spans="1:54">
      <c r="A30" s="91">
        <v>9</v>
      </c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119"/>
      <c r="M30" s="123"/>
      <c r="N30" s="120"/>
      <c r="O30" s="120"/>
      <c r="P30" s="120"/>
      <c r="Q30" s="120"/>
      <c r="R30" s="151"/>
      <c r="S30" s="152" t="s">
        <v>318</v>
      </c>
      <c r="T30" s="153" t="s">
        <v>319</v>
      </c>
      <c r="U30" s="154"/>
      <c r="V30" s="123"/>
      <c r="W30" s="120"/>
      <c r="X30" s="120"/>
      <c r="Y30" s="120"/>
      <c r="Z30" s="120"/>
      <c r="AA30" s="151"/>
      <c r="AB30" s="198"/>
      <c r="AC30" s="199"/>
      <c r="AD30" s="199"/>
      <c r="AE30" s="199"/>
      <c r="AF30" s="200"/>
      <c r="AG30" s="272"/>
      <c r="AH30" s="273"/>
      <c r="AI30" s="274"/>
      <c r="AJ30" s="275"/>
      <c r="AK30" s="276"/>
      <c r="AL30" s="277"/>
      <c r="AM30" s="278"/>
      <c r="AN30" s="279"/>
      <c r="AO30" s="316"/>
      <c r="AP30" s="278"/>
      <c r="AQ30" s="279"/>
      <c r="AR30" s="316"/>
      <c r="AS30" s="317"/>
      <c r="AT30" s="318"/>
      <c r="AU30" s="323"/>
      <c r="AV30" s="323"/>
      <c r="AW30" s="323"/>
      <c r="AX30" s="323"/>
      <c r="AY30" s="323"/>
      <c r="AZ30" s="323"/>
      <c r="BA30" s="339"/>
      <c r="BB30" s="336"/>
    </row>
    <row r="31" ht="20.25" customHeight="1" spans="1:55">
      <c r="A31" s="91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121"/>
      <c r="M31" s="126"/>
      <c r="N31" s="122"/>
      <c r="O31" s="122"/>
      <c r="P31" s="122"/>
      <c r="Q31" s="122"/>
      <c r="R31" s="157"/>
      <c r="S31" s="158"/>
      <c r="T31" s="159" t="s">
        <v>320</v>
      </c>
      <c r="U31" s="160"/>
      <c r="V31" s="126"/>
      <c r="W31" s="122"/>
      <c r="X31" s="122"/>
      <c r="Y31" s="122"/>
      <c r="Z31" s="122"/>
      <c r="AA31" s="157"/>
      <c r="AB31" s="201" t="s">
        <v>321</v>
      </c>
      <c r="AC31" s="202"/>
      <c r="AD31" s="202"/>
      <c r="AE31" s="202"/>
      <c r="AF31" s="203"/>
      <c r="AG31" s="280" t="s">
        <v>292</v>
      </c>
      <c r="AH31" s="281"/>
      <c r="AI31" s="282" t="s">
        <v>288</v>
      </c>
      <c r="AJ31" s="283"/>
      <c r="AK31" s="284"/>
      <c r="AL31" s="285"/>
      <c r="AM31" s="286"/>
      <c r="AN31" s="287"/>
      <c r="AO31" s="320"/>
      <c r="AP31" s="286"/>
      <c r="AQ31" s="287"/>
      <c r="AR31" s="320"/>
      <c r="AS31" s="317"/>
      <c r="AT31" s="321"/>
      <c r="AU31" s="324"/>
      <c r="AV31" s="324"/>
      <c r="AW31" s="324"/>
      <c r="AX31" s="324"/>
      <c r="AY31" s="324"/>
      <c r="AZ31" s="324"/>
      <c r="BA31" s="340"/>
      <c r="BB31" s="336"/>
      <c r="BC31" s="341"/>
    </row>
    <row r="32" ht="20.25" customHeight="1" spans="1:54">
      <c r="A32" s="91">
        <v>10</v>
      </c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119"/>
      <c r="M32" s="123"/>
      <c r="N32" s="120"/>
      <c r="O32" s="120"/>
      <c r="P32" s="120"/>
      <c r="Q32" s="120"/>
      <c r="R32" s="151"/>
      <c r="S32" s="152" t="s">
        <v>318</v>
      </c>
      <c r="T32" s="153" t="s">
        <v>319</v>
      </c>
      <c r="U32" s="154"/>
      <c r="V32" s="123"/>
      <c r="W32" s="120"/>
      <c r="X32" s="120"/>
      <c r="Y32" s="120"/>
      <c r="Z32" s="120"/>
      <c r="AA32" s="151"/>
      <c r="AB32" s="198"/>
      <c r="AC32" s="199"/>
      <c r="AD32" s="199"/>
      <c r="AE32" s="199"/>
      <c r="AF32" s="200"/>
      <c r="AG32" s="272"/>
      <c r="AH32" s="273"/>
      <c r="AI32" s="274"/>
      <c r="AJ32" s="275"/>
      <c r="AK32" s="276"/>
      <c r="AL32" s="277"/>
      <c r="AM32" s="278"/>
      <c r="AN32" s="279"/>
      <c r="AO32" s="316"/>
      <c r="AP32" s="278"/>
      <c r="AQ32" s="279"/>
      <c r="AR32" s="316"/>
      <c r="AS32" s="317"/>
      <c r="AT32" s="318"/>
      <c r="AU32" s="323"/>
      <c r="AV32" s="323"/>
      <c r="AW32" s="323"/>
      <c r="AX32" s="323"/>
      <c r="AY32" s="323"/>
      <c r="AZ32" s="323"/>
      <c r="BA32" s="339"/>
      <c r="BB32" s="336"/>
    </row>
    <row r="33" ht="20.25" customHeight="1" spans="1:55">
      <c r="A33" s="97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121"/>
      <c r="M33" s="127"/>
      <c r="N33" s="128"/>
      <c r="O33" s="128"/>
      <c r="P33" s="128"/>
      <c r="Q33" s="128"/>
      <c r="R33" s="166"/>
      <c r="S33" s="158"/>
      <c r="T33" s="167" t="s">
        <v>320</v>
      </c>
      <c r="U33" s="168"/>
      <c r="V33" s="127"/>
      <c r="W33" s="128"/>
      <c r="X33" s="128"/>
      <c r="Y33" s="128"/>
      <c r="Z33" s="128"/>
      <c r="AA33" s="166"/>
      <c r="AB33" s="204" t="s">
        <v>321</v>
      </c>
      <c r="AC33" s="205"/>
      <c r="AD33" s="205"/>
      <c r="AE33" s="205"/>
      <c r="AF33" s="206"/>
      <c r="AG33" s="280" t="s">
        <v>292</v>
      </c>
      <c r="AH33" s="281"/>
      <c r="AI33" s="282" t="s">
        <v>288</v>
      </c>
      <c r="AJ33" s="283"/>
      <c r="AK33" s="284"/>
      <c r="AL33" s="285"/>
      <c r="AM33" s="286"/>
      <c r="AN33" s="287"/>
      <c r="AO33" s="320"/>
      <c r="AP33" s="286"/>
      <c r="AQ33" s="287"/>
      <c r="AR33" s="320"/>
      <c r="AS33" s="317"/>
      <c r="AT33" s="321"/>
      <c r="AU33" s="324"/>
      <c r="AV33" s="324"/>
      <c r="AW33" s="324"/>
      <c r="AX33" s="324"/>
      <c r="AY33" s="324"/>
      <c r="AZ33" s="324"/>
      <c r="BA33" s="340"/>
      <c r="BB33" s="336"/>
      <c r="BC33" s="341"/>
    </row>
    <row r="34" ht="19.5" customHeight="1" spans="1:53">
      <c r="A34" s="98" t="s">
        <v>322</v>
      </c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69" t="s">
        <v>323</v>
      </c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99"/>
      <c r="AD34" s="99"/>
      <c r="AE34" s="99"/>
      <c r="AF34" s="207" t="s">
        <v>324</v>
      </c>
      <c r="AG34" s="207"/>
      <c r="AH34" s="207"/>
      <c r="AI34" s="207"/>
      <c r="AJ34" s="291"/>
      <c r="AK34" s="292"/>
      <c r="AL34" s="293"/>
      <c r="AM34" s="294"/>
      <c r="AN34" s="295"/>
      <c r="AO34" s="292"/>
      <c r="AP34" s="294"/>
      <c r="AQ34" s="295"/>
      <c r="AR34" s="292"/>
      <c r="AS34" s="325"/>
      <c r="AT34" s="134">
        <v>9</v>
      </c>
      <c r="AU34" s="326">
        <v>9</v>
      </c>
      <c r="AV34" s="326">
        <v>9</v>
      </c>
      <c r="AW34" s="326">
        <v>9</v>
      </c>
      <c r="AX34" s="326">
        <v>9</v>
      </c>
      <c r="AY34" s="326">
        <v>9</v>
      </c>
      <c r="AZ34" s="326">
        <v>9</v>
      </c>
      <c r="BA34" s="342">
        <v>9</v>
      </c>
    </row>
    <row r="35" ht="18.95" customHeight="1" spans="1:54">
      <c r="A35" s="100"/>
      <c r="K35" s="51"/>
      <c r="S35" s="170" t="s">
        <v>325</v>
      </c>
      <c r="T35" s="171"/>
      <c r="U35" s="172"/>
      <c r="V35" s="173"/>
      <c r="W35" s="174"/>
      <c r="X35" s="175"/>
      <c r="Y35" s="174"/>
      <c r="Z35" s="175"/>
      <c r="AA35" s="174"/>
      <c r="AB35" s="208"/>
      <c r="AF35" s="209" t="s">
        <v>326</v>
      </c>
      <c r="AG35" s="209"/>
      <c r="AH35" s="209"/>
      <c r="AI35" s="209"/>
      <c r="AJ35" s="296"/>
      <c r="AK35" s="292"/>
      <c r="AL35" s="293"/>
      <c r="AM35" s="294"/>
      <c r="AN35" s="295"/>
      <c r="AO35" s="292"/>
      <c r="AP35" s="294"/>
      <c r="AQ35" s="295"/>
      <c r="AR35" s="292"/>
      <c r="AS35" s="327" t="s">
        <v>327</v>
      </c>
      <c r="BB35" s="343"/>
    </row>
    <row r="36" ht="18.95" customHeight="1" spans="2:54">
      <c r="B36" s="101" t="s">
        <v>328</v>
      </c>
      <c r="C36" s="101"/>
      <c r="D36" s="101"/>
      <c r="E36" s="101"/>
      <c r="F36" s="101"/>
      <c r="I36" s="129"/>
      <c r="J36" s="129"/>
      <c r="K36" s="129"/>
      <c r="L36" s="129"/>
      <c r="M36" s="129"/>
      <c r="N36" s="129"/>
      <c r="O36" s="129"/>
      <c r="S36" s="176" t="s">
        <v>329</v>
      </c>
      <c r="T36" s="177"/>
      <c r="U36" s="178"/>
      <c r="V36" s="179" t="s">
        <v>330</v>
      </c>
      <c r="W36" s="180"/>
      <c r="X36" s="181"/>
      <c r="Y36" s="210"/>
      <c r="Z36" s="211"/>
      <c r="AA36" s="212"/>
      <c r="AB36" s="213"/>
      <c r="AF36" s="214" t="s">
        <v>122</v>
      </c>
      <c r="AG36" s="214"/>
      <c r="AH36" s="214"/>
      <c r="AI36" s="214"/>
      <c r="AJ36" s="296"/>
      <c r="AK36" s="292"/>
      <c r="AL36" s="293"/>
      <c r="AM36" s="294"/>
      <c r="AN36" s="295"/>
      <c r="AO36" s="292"/>
      <c r="AP36" s="294"/>
      <c r="AQ36" s="295"/>
      <c r="AR36" s="328"/>
      <c r="AS36" s="329"/>
      <c r="AT36" s="330"/>
      <c r="AU36" s="331"/>
      <c r="AV36" s="331"/>
      <c r="AW36" s="331"/>
      <c r="AX36" s="331"/>
      <c r="AY36" s="331"/>
      <c r="AZ36" s="331"/>
      <c r="BA36" s="331"/>
      <c r="BB36" s="344"/>
    </row>
    <row r="37" ht="12.75"/>
  </sheetData>
  <sheetProtection formatCells="0" formatColumns="0" formatRows="0" insertRows="0" insertColumns="0" insertHyperlinks="0" deleteColumns="0" deleteRows="0" sort="0" autoFilter="0" pivotTables="0"/>
  <mergeCells count="390">
    <mergeCell ref="E1:M1"/>
    <mergeCell ref="B2:C2"/>
    <mergeCell ref="S7:T7"/>
    <mergeCell ref="U7:AC7"/>
    <mergeCell ref="S8:T8"/>
    <mergeCell ref="U8:AC8"/>
    <mergeCell ref="AM12:AR12"/>
    <mergeCell ref="AM13:AR13"/>
    <mergeCell ref="B14:L14"/>
    <mergeCell ref="M14:R14"/>
    <mergeCell ref="T14:U14"/>
    <mergeCell ref="V14:AA14"/>
    <mergeCell ref="AB14:AF14"/>
    <mergeCell ref="AG14:AH14"/>
    <mergeCell ref="AI14:AJ14"/>
    <mergeCell ref="B15:L15"/>
    <mergeCell ref="M15:R15"/>
    <mergeCell ref="T15:U15"/>
    <mergeCell ref="V15:AA15"/>
    <mergeCell ref="AB15:AF15"/>
    <mergeCell ref="AG15:AH15"/>
    <mergeCell ref="AI15:AJ15"/>
    <mergeCell ref="B16:L16"/>
    <mergeCell ref="M16:R16"/>
    <mergeCell ref="T16:U16"/>
    <mergeCell ref="V16:AA16"/>
    <mergeCell ref="AB16:AF16"/>
    <mergeCell ref="AG16:AH16"/>
    <mergeCell ref="AI16:AJ16"/>
    <mergeCell ref="B17:L17"/>
    <mergeCell ref="M17:R17"/>
    <mergeCell ref="T17:U17"/>
    <mergeCell ref="V17:AA17"/>
    <mergeCell ref="AB17:AF17"/>
    <mergeCell ref="AG17:AH17"/>
    <mergeCell ref="AI17:AJ17"/>
    <mergeCell ref="B18:L18"/>
    <mergeCell ref="M18:R18"/>
    <mergeCell ref="T18:U18"/>
    <mergeCell ref="V18:AA18"/>
    <mergeCell ref="AB18:AF18"/>
    <mergeCell ref="AG18:AH18"/>
    <mergeCell ref="AI18:AJ18"/>
    <mergeCell ref="B19:L19"/>
    <mergeCell ref="M19:R19"/>
    <mergeCell ref="T19:U19"/>
    <mergeCell ref="V19:AA19"/>
    <mergeCell ref="AB19:AF19"/>
    <mergeCell ref="AG19:AH19"/>
    <mergeCell ref="AI19:AJ19"/>
    <mergeCell ref="B20:L20"/>
    <mergeCell ref="M20:R20"/>
    <mergeCell ref="T20:U20"/>
    <mergeCell ref="V20:AA20"/>
    <mergeCell ref="AB20:AF20"/>
    <mergeCell ref="AG20:AH20"/>
    <mergeCell ref="AI20:AJ20"/>
    <mergeCell ref="B21:L21"/>
    <mergeCell ref="M21:R21"/>
    <mergeCell ref="T21:U21"/>
    <mergeCell ref="V21:AA21"/>
    <mergeCell ref="AB21:AF21"/>
    <mergeCell ref="AG21:AH21"/>
    <mergeCell ref="AI21:AJ21"/>
    <mergeCell ref="B22:L22"/>
    <mergeCell ref="M22:R22"/>
    <mergeCell ref="T22:U22"/>
    <mergeCell ref="V22:AA22"/>
    <mergeCell ref="AB22:AF22"/>
    <mergeCell ref="AG22:AH22"/>
    <mergeCell ref="AI22:AJ22"/>
    <mergeCell ref="B23:L23"/>
    <mergeCell ref="M23:R23"/>
    <mergeCell ref="T23:U23"/>
    <mergeCell ref="V23:AA23"/>
    <mergeCell ref="AB23:AF23"/>
    <mergeCell ref="AG23:AH23"/>
    <mergeCell ref="AI23:AJ23"/>
    <mergeCell ref="B24:L24"/>
    <mergeCell ref="M24:R24"/>
    <mergeCell ref="T24:U24"/>
    <mergeCell ref="V24:AA24"/>
    <mergeCell ref="AB24:AF24"/>
    <mergeCell ref="AG24:AH24"/>
    <mergeCell ref="AI24:AJ24"/>
    <mergeCell ref="B25:L25"/>
    <mergeCell ref="M25:R25"/>
    <mergeCell ref="T25:U25"/>
    <mergeCell ref="V25:AA25"/>
    <mergeCell ref="AB25:AF25"/>
    <mergeCell ref="AG25:AH25"/>
    <mergeCell ref="AI25:AJ25"/>
    <mergeCell ref="B26:L26"/>
    <mergeCell ref="M26:R26"/>
    <mergeCell ref="T26:U26"/>
    <mergeCell ref="V26:AA26"/>
    <mergeCell ref="AB26:AF26"/>
    <mergeCell ref="AG26:AH26"/>
    <mergeCell ref="AI26:AJ26"/>
    <mergeCell ref="B27:L27"/>
    <mergeCell ref="M27:R27"/>
    <mergeCell ref="T27:U27"/>
    <mergeCell ref="V27:AA27"/>
    <mergeCell ref="AB27:AF27"/>
    <mergeCell ref="AG27:AH27"/>
    <mergeCell ref="AI27:AJ27"/>
    <mergeCell ref="B28:L28"/>
    <mergeCell ref="M28:R28"/>
    <mergeCell ref="T28:U28"/>
    <mergeCell ref="V28:AA28"/>
    <mergeCell ref="AB28:AF28"/>
    <mergeCell ref="AG28:AH28"/>
    <mergeCell ref="AI28:AJ28"/>
    <mergeCell ref="B29:L29"/>
    <mergeCell ref="M29:R29"/>
    <mergeCell ref="T29:U29"/>
    <mergeCell ref="V29:AA29"/>
    <mergeCell ref="AB29:AF29"/>
    <mergeCell ref="AG29:AH29"/>
    <mergeCell ref="AI29:AJ29"/>
    <mergeCell ref="B30:L30"/>
    <mergeCell ref="M30:R30"/>
    <mergeCell ref="T30:U30"/>
    <mergeCell ref="V30:AA30"/>
    <mergeCell ref="AB30:AF30"/>
    <mergeCell ref="AG30:AH30"/>
    <mergeCell ref="AI30:AJ30"/>
    <mergeCell ref="B31:L31"/>
    <mergeCell ref="M31:R31"/>
    <mergeCell ref="T31:U31"/>
    <mergeCell ref="V31:AA31"/>
    <mergeCell ref="AB31:AF31"/>
    <mergeCell ref="AG31:AH31"/>
    <mergeCell ref="AI31:AJ31"/>
    <mergeCell ref="B32:L32"/>
    <mergeCell ref="M32:R32"/>
    <mergeCell ref="T32:U32"/>
    <mergeCell ref="V32:AA32"/>
    <mergeCell ref="AB32:AF32"/>
    <mergeCell ref="AG32:AH32"/>
    <mergeCell ref="AI32:AJ32"/>
    <mergeCell ref="B33:L33"/>
    <mergeCell ref="M33:R33"/>
    <mergeCell ref="T33:U33"/>
    <mergeCell ref="V33:AA33"/>
    <mergeCell ref="AB33:AF33"/>
    <mergeCell ref="AG33:AH33"/>
    <mergeCell ref="AI33:AJ33"/>
    <mergeCell ref="R34:AB34"/>
    <mergeCell ref="AF34:AI34"/>
    <mergeCell ref="S35:U35"/>
    <mergeCell ref="AF35:AI35"/>
    <mergeCell ref="AS35:BA35"/>
    <mergeCell ref="B36:F36"/>
    <mergeCell ref="S36:U36"/>
    <mergeCell ref="W36:X36"/>
    <mergeCell ref="AF36:AI36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D7:D8"/>
    <mergeCell ref="D9:D10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W9:W10"/>
    <mergeCell ref="Z9:Z10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N30:AN31"/>
    <mergeCell ref="AN32:AN3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O30:AO31"/>
    <mergeCell ref="AO32:AO33"/>
    <mergeCell ref="AP14:AP15"/>
    <mergeCell ref="AP16:AP17"/>
    <mergeCell ref="AP18:AP19"/>
    <mergeCell ref="AP20:AP21"/>
    <mergeCell ref="AP22:AP23"/>
    <mergeCell ref="AP24:AP25"/>
    <mergeCell ref="AP26:AP27"/>
    <mergeCell ref="AP28:AP29"/>
    <mergeCell ref="AP30:AP31"/>
    <mergeCell ref="AP32:AP3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Q30:AQ31"/>
    <mergeCell ref="AQ32:AQ33"/>
    <mergeCell ref="AR4:AR7"/>
    <mergeCell ref="AR8:AR10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R30:AR31"/>
    <mergeCell ref="AR32:AR33"/>
    <mergeCell ref="AS12:AS13"/>
    <mergeCell ref="AS14:AS15"/>
    <mergeCell ref="AS16:AS17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T14:AT15"/>
    <mergeCell ref="AT16:AT17"/>
    <mergeCell ref="AT18:AT19"/>
    <mergeCell ref="AT20:AT21"/>
    <mergeCell ref="AT22:AT23"/>
    <mergeCell ref="AT24:AT25"/>
    <mergeCell ref="AT26:AT27"/>
    <mergeCell ref="AT28:AT29"/>
    <mergeCell ref="AT30:AT31"/>
    <mergeCell ref="AT32:AT3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E2:G3"/>
    <mergeCell ref="H2:N3"/>
    <mergeCell ref="Q2:AJ3"/>
    <mergeCell ref="A4:C6"/>
    <mergeCell ref="P4:R6"/>
    <mergeCell ref="D4:O6"/>
    <mergeCell ref="S4:AC6"/>
    <mergeCell ref="AD4:AG5"/>
    <mergeCell ref="AH4:AL5"/>
    <mergeCell ref="AM4:AQ5"/>
    <mergeCell ref="AS4:BA10"/>
    <mergeCell ref="AD6:AG7"/>
    <mergeCell ref="AH6:AL7"/>
    <mergeCell ref="AM6:AQ10"/>
    <mergeCell ref="S9:T10"/>
    <mergeCell ref="U9:V10"/>
    <mergeCell ref="X9:Y10"/>
    <mergeCell ref="AA9:AC10"/>
    <mergeCell ref="AD8:AG10"/>
    <mergeCell ref="AH8:AL10"/>
    <mergeCell ref="A7:C10"/>
    <mergeCell ref="P7:R10"/>
    <mergeCell ref="E7:K8"/>
    <mergeCell ref="L7:M10"/>
    <mergeCell ref="N7:O10"/>
    <mergeCell ref="E9:K10"/>
    <mergeCell ref="AG12:AH13"/>
    <mergeCell ref="AI12:AJ13"/>
    <mergeCell ref="AK12:AL13"/>
    <mergeCell ref="AT12:BA13"/>
    <mergeCell ref="A12:L13"/>
    <mergeCell ref="M12:R13"/>
    <mergeCell ref="S12:U13"/>
    <mergeCell ref="V12:AA13"/>
    <mergeCell ref="AB12:AF13"/>
    <mergeCell ref="AK32:AL33"/>
    <mergeCell ref="AK14:AL15"/>
    <mergeCell ref="AK16:AL17"/>
    <mergeCell ref="AK18:AL19"/>
    <mergeCell ref="AK20:AL21"/>
    <mergeCell ref="AK22:AL23"/>
    <mergeCell ref="AK24:AL25"/>
    <mergeCell ref="AK26:AL27"/>
    <mergeCell ref="AK28:AL29"/>
    <mergeCell ref="AK30:AL31"/>
  </mergeCells>
  <printOptions horizontalCentered="1" verticalCentered="1"/>
  <pageMargins left="0.196850393700787" right="0.196850393700787" top="0.31496062992126" bottom="0.31496062992126" header="0.31496062992126" footer="0.31496062992126"/>
  <pageSetup paperSize="9" scale="98" fitToHeight="3" orientation="landscape"/>
  <headerFooter alignWithMargins="0">
    <oddHeader>&amp;R&amp;"ＭＳ 明朝,標準"&amp;11&amp;Uエントリー№　　　　　　&amp;K00+000１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="60" zoomScaleNormal="100" workbookViewId="0">
      <selection activeCell="P11" sqref="P11"/>
    </sheetView>
  </sheetViews>
  <sheetFormatPr defaultColWidth="9" defaultRowHeight="13.2"/>
  <sheetData/>
  <pageMargins left="0.7" right="0.7" top="0.75" bottom="0.75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view="pageBreakPreview" zoomScale="90" zoomScaleNormal="100" topLeftCell="A22" workbookViewId="0">
      <selection activeCell="E30" sqref="E30"/>
    </sheetView>
  </sheetViews>
  <sheetFormatPr defaultColWidth="9" defaultRowHeight="30" customHeight="1" outlineLevelCol="6"/>
  <cols>
    <col min="1" max="1" width="5.62962962962963" style="13" customWidth="1"/>
    <col min="2" max="6" width="10.6296296296296" style="13" customWidth="1"/>
    <col min="7" max="7" width="25.6296296296296" style="13" customWidth="1"/>
    <col min="8" max="256" width="9" style="13"/>
    <col min="257" max="257" width="5.62962962962963" style="13" customWidth="1"/>
    <col min="258" max="262" width="10.6296296296296" style="13" customWidth="1"/>
    <col min="263" max="263" width="25.6296296296296" style="13" customWidth="1"/>
    <col min="264" max="512" width="9" style="13"/>
    <col min="513" max="513" width="5.62962962962963" style="13" customWidth="1"/>
    <col min="514" max="518" width="10.6296296296296" style="13" customWidth="1"/>
    <col min="519" max="519" width="25.6296296296296" style="13" customWidth="1"/>
    <col min="520" max="768" width="9" style="13"/>
    <col min="769" max="769" width="5.62962962962963" style="13" customWidth="1"/>
    <col min="770" max="774" width="10.6296296296296" style="13" customWidth="1"/>
    <col min="775" max="775" width="25.6296296296296" style="13" customWidth="1"/>
    <col min="776" max="1024" width="9" style="13"/>
    <col min="1025" max="1025" width="5.62962962962963" style="13" customWidth="1"/>
    <col min="1026" max="1030" width="10.6296296296296" style="13" customWidth="1"/>
    <col min="1031" max="1031" width="25.6296296296296" style="13" customWidth="1"/>
    <col min="1032" max="1280" width="9" style="13"/>
    <col min="1281" max="1281" width="5.62962962962963" style="13" customWidth="1"/>
    <col min="1282" max="1286" width="10.6296296296296" style="13" customWidth="1"/>
    <col min="1287" max="1287" width="25.6296296296296" style="13" customWidth="1"/>
    <col min="1288" max="1536" width="9" style="13"/>
    <col min="1537" max="1537" width="5.62962962962963" style="13" customWidth="1"/>
    <col min="1538" max="1542" width="10.6296296296296" style="13" customWidth="1"/>
    <col min="1543" max="1543" width="25.6296296296296" style="13" customWidth="1"/>
    <col min="1544" max="1792" width="9" style="13"/>
    <col min="1793" max="1793" width="5.62962962962963" style="13" customWidth="1"/>
    <col min="1794" max="1798" width="10.6296296296296" style="13" customWidth="1"/>
    <col min="1799" max="1799" width="25.6296296296296" style="13" customWidth="1"/>
    <col min="1800" max="2048" width="9" style="13"/>
    <col min="2049" max="2049" width="5.62962962962963" style="13" customWidth="1"/>
    <col min="2050" max="2054" width="10.6296296296296" style="13" customWidth="1"/>
    <col min="2055" max="2055" width="25.6296296296296" style="13" customWidth="1"/>
    <col min="2056" max="2304" width="9" style="13"/>
    <col min="2305" max="2305" width="5.62962962962963" style="13" customWidth="1"/>
    <col min="2306" max="2310" width="10.6296296296296" style="13" customWidth="1"/>
    <col min="2311" max="2311" width="25.6296296296296" style="13" customWidth="1"/>
    <col min="2312" max="2560" width="9" style="13"/>
    <col min="2561" max="2561" width="5.62962962962963" style="13" customWidth="1"/>
    <col min="2562" max="2566" width="10.6296296296296" style="13" customWidth="1"/>
    <col min="2567" max="2567" width="25.6296296296296" style="13" customWidth="1"/>
    <col min="2568" max="2816" width="9" style="13"/>
    <col min="2817" max="2817" width="5.62962962962963" style="13" customWidth="1"/>
    <col min="2818" max="2822" width="10.6296296296296" style="13" customWidth="1"/>
    <col min="2823" max="2823" width="25.6296296296296" style="13" customWidth="1"/>
    <col min="2824" max="3072" width="9" style="13"/>
    <col min="3073" max="3073" width="5.62962962962963" style="13" customWidth="1"/>
    <col min="3074" max="3078" width="10.6296296296296" style="13" customWidth="1"/>
    <col min="3079" max="3079" width="25.6296296296296" style="13" customWidth="1"/>
    <col min="3080" max="3328" width="9" style="13"/>
    <col min="3329" max="3329" width="5.62962962962963" style="13" customWidth="1"/>
    <col min="3330" max="3334" width="10.6296296296296" style="13" customWidth="1"/>
    <col min="3335" max="3335" width="25.6296296296296" style="13" customWidth="1"/>
    <col min="3336" max="3584" width="9" style="13"/>
    <col min="3585" max="3585" width="5.62962962962963" style="13" customWidth="1"/>
    <col min="3586" max="3590" width="10.6296296296296" style="13" customWidth="1"/>
    <col min="3591" max="3591" width="25.6296296296296" style="13" customWidth="1"/>
    <col min="3592" max="3840" width="9" style="13"/>
    <col min="3841" max="3841" width="5.62962962962963" style="13" customWidth="1"/>
    <col min="3842" max="3846" width="10.6296296296296" style="13" customWidth="1"/>
    <col min="3847" max="3847" width="25.6296296296296" style="13" customWidth="1"/>
    <col min="3848" max="4096" width="9" style="13"/>
    <col min="4097" max="4097" width="5.62962962962963" style="13" customWidth="1"/>
    <col min="4098" max="4102" width="10.6296296296296" style="13" customWidth="1"/>
    <col min="4103" max="4103" width="25.6296296296296" style="13" customWidth="1"/>
    <col min="4104" max="4352" width="9" style="13"/>
    <col min="4353" max="4353" width="5.62962962962963" style="13" customWidth="1"/>
    <col min="4354" max="4358" width="10.6296296296296" style="13" customWidth="1"/>
    <col min="4359" max="4359" width="25.6296296296296" style="13" customWidth="1"/>
    <col min="4360" max="4608" width="9" style="13"/>
    <col min="4609" max="4609" width="5.62962962962963" style="13" customWidth="1"/>
    <col min="4610" max="4614" width="10.6296296296296" style="13" customWidth="1"/>
    <col min="4615" max="4615" width="25.6296296296296" style="13" customWidth="1"/>
    <col min="4616" max="4864" width="9" style="13"/>
    <col min="4865" max="4865" width="5.62962962962963" style="13" customWidth="1"/>
    <col min="4866" max="4870" width="10.6296296296296" style="13" customWidth="1"/>
    <col min="4871" max="4871" width="25.6296296296296" style="13" customWidth="1"/>
    <col min="4872" max="5120" width="9" style="13"/>
    <col min="5121" max="5121" width="5.62962962962963" style="13" customWidth="1"/>
    <col min="5122" max="5126" width="10.6296296296296" style="13" customWidth="1"/>
    <col min="5127" max="5127" width="25.6296296296296" style="13" customWidth="1"/>
    <col min="5128" max="5376" width="9" style="13"/>
    <col min="5377" max="5377" width="5.62962962962963" style="13" customWidth="1"/>
    <col min="5378" max="5382" width="10.6296296296296" style="13" customWidth="1"/>
    <col min="5383" max="5383" width="25.6296296296296" style="13" customWidth="1"/>
    <col min="5384" max="5632" width="9" style="13"/>
    <col min="5633" max="5633" width="5.62962962962963" style="13" customWidth="1"/>
    <col min="5634" max="5638" width="10.6296296296296" style="13" customWidth="1"/>
    <col min="5639" max="5639" width="25.6296296296296" style="13" customWidth="1"/>
    <col min="5640" max="5888" width="9" style="13"/>
    <col min="5889" max="5889" width="5.62962962962963" style="13" customWidth="1"/>
    <col min="5890" max="5894" width="10.6296296296296" style="13" customWidth="1"/>
    <col min="5895" max="5895" width="25.6296296296296" style="13" customWidth="1"/>
    <col min="5896" max="6144" width="9" style="13"/>
    <col min="6145" max="6145" width="5.62962962962963" style="13" customWidth="1"/>
    <col min="6146" max="6150" width="10.6296296296296" style="13" customWidth="1"/>
    <col min="6151" max="6151" width="25.6296296296296" style="13" customWidth="1"/>
    <col min="6152" max="6400" width="9" style="13"/>
    <col min="6401" max="6401" width="5.62962962962963" style="13" customWidth="1"/>
    <col min="6402" max="6406" width="10.6296296296296" style="13" customWidth="1"/>
    <col min="6407" max="6407" width="25.6296296296296" style="13" customWidth="1"/>
    <col min="6408" max="6656" width="9" style="13"/>
    <col min="6657" max="6657" width="5.62962962962963" style="13" customWidth="1"/>
    <col min="6658" max="6662" width="10.6296296296296" style="13" customWidth="1"/>
    <col min="6663" max="6663" width="25.6296296296296" style="13" customWidth="1"/>
    <col min="6664" max="6912" width="9" style="13"/>
    <col min="6913" max="6913" width="5.62962962962963" style="13" customWidth="1"/>
    <col min="6914" max="6918" width="10.6296296296296" style="13" customWidth="1"/>
    <col min="6919" max="6919" width="25.6296296296296" style="13" customWidth="1"/>
    <col min="6920" max="7168" width="9" style="13"/>
    <col min="7169" max="7169" width="5.62962962962963" style="13" customWidth="1"/>
    <col min="7170" max="7174" width="10.6296296296296" style="13" customWidth="1"/>
    <col min="7175" max="7175" width="25.6296296296296" style="13" customWidth="1"/>
    <col min="7176" max="7424" width="9" style="13"/>
    <col min="7425" max="7425" width="5.62962962962963" style="13" customWidth="1"/>
    <col min="7426" max="7430" width="10.6296296296296" style="13" customWidth="1"/>
    <col min="7431" max="7431" width="25.6296296296296" style="13" customWidth="1"/>
    <col min="7432" max="7680" width="9" style="13"/>
    <col min="7681" max="7681" width="5.62962962962963" style="13" customWidth="1"/>
    <col min="7682" max="7686" width="10.6296296296296" style="13" customWidth="1"/>
    <col min="7687" max="7687" width="25.6296296296296" style="13" customWidth="1"/>
    <col min="7688" max="7936" width="9" style="13"/>
    <col min="7937" max="7937" width="5.62962962962963" style="13" customWidth="1"/>
    <col min="7938" max="7942" width="10.6296296296296" style="13" customWidth="1"/>
    <col min="7943" max="7943" width="25.6296296296296" style="13" customWidth="1"/>
    <col min="7944" max="8192" width="9" style="13"/>
    <col min="8193" max="8193" width="5.62962962962963" style="13" customWidth="1"/>
    <col min="8194" max="8198" width="10.6296296296296" style="13" customWidth="1"/>
    <col min="8199" max="8199" width="25.6296296296296" style="13" customWidth="1"/>
    <col min="8200" max="8448" width="9" style="13"/>
    <col min="8449" max="8449" width="5.62962962962963" style="13" customWidth="1"/>
    <col min="8450" max="8454" width="10.6296296296296" style="13" customWidth="1"/>
    <col min="8455" max="8455" width="25.6296296296296" style="13" customWidth="1"/>
    <col min="8456" max="8704" width="9" style="13"/>
    <col min="8705" max="8705" width="5.62962962962963" style="13" customWidth="1"/>
    <col min="8706" max="8710" width="10.6296296296296" style="13" customWidth="1"/>
    <col min="8711" max="8711" width="25.6296296296296" style="13" customWidth="1"/>
    <col min="8712" max="8960" width="9" style="13"/>
    <col min="8961" max="8961" width="5.62962962962963" style="13" customWidth="1"/>
    <col min="8962" max="8966" width="10.6296296296296" style="13" customWidth="1"/>
    <col min="8967" max="8967" width="25.6296296296296" style="13" customWidth="1"/>
    <col min="8968" max="9216" width="9" style="13"/>
    <col min="9217" max="9217" width="5.62962962962963" style="13" customWidth="1"/>
    <col min="9218" max="9222" width="10.6296296296296" style="13" customWidth="1"/>
    <col min="9223" max="9223" width="25.6296296296296" style="13" customWidth="1"/>
    <col min="9224" max="9472" width="9" style="13"/>
    <col min="9473" max="9473" width="5.62962962962963" style="13" customWidth="1"/>
    <col min="9474" max="9478" width="10.6296296296296" style="13" customWidth="1"/>
    <col min="9479" max="9479" width="25.6296296296296" style="13" customWidth="1"/>
    <col min="9480" max="9728" width="9" style="13"/>
    <col min="9729" max="9729" width="5.62962962962963" style="13" customWidth="1"/>
    <col min="9730" max="9734" width="10.6296296296296" style="13" customWidth="1"/>
    <col min="9735" max="9735" width="25.6296296296296" style="13" customWidth="1"/>
    <col min="9736" max="9984" width="9" style="13"/>
    <col min="9985" max="9985" width="5.62962962962963" style="13" customWidth="1"/>
    <col min="9986" max="9990" width="10.6296296296296" style="13" customWidth="1"/>
    <col min="9991" max="9991" width="25.6296296296296" style="13" customWidth="1"/>
    <col min="9992" max="10240" width="9" style="13"/>
    <col min="10241" max="10241" width="5.62962962962963" style="13" customWidth="1"/>
    <col min="10242" max="10246" width="10.6296296296296" style="13" customWidth="1"/>
    <col min="10247" max="10247" width="25.6296296296296" style="13" customWidth="1"/>
    <col min="10248" max="10496" width="9" style="13"/>
    <col min="10497" max="10497" width="5.62962962962963" style="13" customWidth="1"/>
    <col min="10498" max="10502" width="10.6296296296296" style="13" customWidth="1"/>
    <col min="10503" max="10503" width="25.6296296296296" style="13" customWidth="1"/>
    <col min="10504" max="10752" width="9" style="13"/>
    <col min="10753" max="10753" width="5.62962962962963" style="13" customWidth="1"/>
    <col min="10754" max="10758" width="10.6296296296296" style="13" customWidth="1"/>
    <col min="10759" max="10759" width="25.6296296296296" style="13" customWidth="1"/>
    <col min="10760" max="11008" width="9" style="13"/>
    <col min="11009" max="11009" width="5.62962962962963" style="13" customWidth="1"/>
    <col min="11010" max="11014" width="10.6296296296296" style="13" customWidth="1"/>
    <col min="11015" max="11015" width="25.6296296296296" style="13" customWidth="1"/>
    <col min="11016" max="11264" width="9" style="13"/>
    <col min="11265" max="11265" width="5.62962962962963" style="13" customWidth="1"/>
    <col min="11266" max="11270" width="10.6296296296296" style="13" customWidth="1"/>
    <col min="11271" max="11271" width="25.6296296296296" style="13" customWidth="1"/>
    <col min="11272" max="11520" width="9" style="13"/>
    <col min="11521" max="11521" width="5.62962962962963" style="13" customWidth="1"/>
    <col min="11522" max="11526" width="10.6296296296296" style="13" customWidth="1"/>
    <col min="11527" max="11527" width="25.6296296296296" style="13" customWidth="1"/>
    <col min="11528" max="11776" width="9" style="13"/>
    <col min="11777" max="11777" width="5.62962962962963" style="13" customWidth="1"/>
    <col min="11778" max="11782" width="10.6296296296296" style="13" customWidth="1"/>
    <col min="11783" max="11783" width="25.6296296296296" style="13" customWidth="1"/>
    <col min="11784" max="12032" width="9" style="13"/>
    <col min="12033" max="12033" width="5.62962962962963" style="13" customWidth="1"/>
    <col min="12034" max="12038" width="10.6296296296296" style="13" customWidth="1"/>
    <col min="12039" max="12039" width="25.6296296296296" style="13" customWidth="1"/>
    <col min="12040" max="12288" width="9" style="13"/>
    <col min="12289" max="12289" width="5.62962962962963" style="13" customWidth="1"/>
    <col min="12290" max="12294" width="10.6296296296296" style="13" customWidth="1"/>
    <col min="12295" max="12295" width="25.6296296296296" style="13" customWidth="1"/>
    <col min="12296" max="12544" width="9" style="13"/>
    <col min="12545" max="12545" width="5.62962962962963" style="13" customWidth="1"/>
    <col min="12546" max="12550" width="10.6296296296296" style="13" customWidth="1"/>
    <col min="12551" max="12551" width="25.6296296296296" style="13" customWidth="1"/>
    <col min="12552" max="12800" width="9" style="13"/>
    <col min="12801" max="12801" width="5.62962962962963" style="13" customWidth="1"/>
    <col min="12802" max="12806" width="10.6296296296296" style="13" customWidth="1"/>
    <col min="12807" max="12807" width="25.6296296296296" style="13" customWidth="1"/>
    <col min="12808" max="13056" width="9" style="13"/>
    <col min="13057" max="13057" width="5.62962962962963" style="13" customWidth="1"/>
    <col min="13058" max="13062" width="10.6296296296296" style="13" customWidth="1"/>
    <col min="13063" max="13063" width="25.6296296296296" style="13" customWidth="1"/>
    <col min="13064" max="13312" width="9" style="13"/>
    <col min="13313" max="13313" width="5.62962962962963" style="13" customWidth="1"/>
    <col min="13314" max="13318" width="10.6296296296296" style="13" customWidth="1"/>
    <col min="13319" max="13319" width="25.6296296296296" style="13" customWidth="1"/>
    <col min="13320" max="13568" width="9" style="13"/>
    <col min="13569" max="13569" width="5.62962962962963" style="13" customWidth="1"/>
    <col min="13570" max="13574" width="10.6296296296296" style="13" customWidth="1"/>
    <col min="13575" max="13575" width="25.6296296296296" style="13" customWidth="1"/>
    <col min="13576" max="13824" width="9" style="13"/>
    <col min="13825" max="13825" width="5.62962962962963" style="13" customWidth="1"/>
    <col min="13826" max="13830" width="10.6296296296296" style="13" customWidth="1"/>
    <col min="13831" max="13831" width="25.6296296296296" style="13" customWidth="1"/>
    <col min="13832" max="14080" width="9" style="13"/>
    <col min="14081" max="14081" width="5.62962962962963" style="13" customWidth="1"/>
    <col min="14082" max="14086" width="10.6296296296296" style="13" customWidth="1"/>
    <col min="14087" max="14087" width="25.6296296296296" style="13" customWidth="1"/>
    <col min="14088" max="14336" width="9" style="13"/>
    <col min="14337" max="14337" width="5.62962962962963" style="13" customWidth="1"/>
    <col min="14338" max="14342" width="10.6296296296296" style="13" customWidth="1"/>
    <col min="14343" max="14343" width="25.6296296296296" style="13" customWidth="1"/>
    <col min="14344" max="14592" width="9" style="13"/>
    <col min="14593" max="14593" width="5.62962962962963" style="13" customWidth="1"/>
    <col min="14594" max="14598" width="10.6296296296296" style="13" customWidth="1"/>
    <col min="14599" max="14599" width="25.6296296296296" style="13" customWidth="1"/>
    <col min="14600" max="14848" width="9" style="13"/>
    <col min="14849" max="14849" width="5.62962962962963" style="13" customWidth="1"/>
    <col min="14850" max="14854" width="10.6296296296296" style="13" customWidth="1"/>
    <col min="14855" max="14855" width="25.6296296296296" style="13" customWidth="1"/>
    <col min="14856" max="15104" width="9" style="13"/>
    <col min="15105" max="15105" width="5.62962962962963" style="13" customWidth="1"/>
    <col min="15106" max="15110" width="10.6296296296296" style="13" customWidth="1"/>
    <col min="15111" max="15111" width="25.6296296296296" style="13" customWidth="1"/>
    <col min="15112" max="15360" width="9" style="13"/>
    <col min="15361" max="15361" width="5.62962962962963" style="13" customWidth="1"/>
    <col min="15362" max="15366" width="10.6296296296296" style="13" customWidth="1"/>
    <col min="15367" max="15367" width="25.6296296296296" style="13" customWidth="1"/>
    <col min="15368" max="15616" width="9" style="13"/>
    <col min="15617" max="15617" width="5.62962962962963" style="13" customWidth="1"/>
    <col min="15618" max="15622" width="10.6296296296296" style="13" customWidth="1"/>
    <col min="15623" max="15623" width="25.6296296296296" style="13" customWidth="1"/>
    <col min="15624" max="15872" width="9" style="13"/>
    <col min="15873" max="15873" width="5.62962962962963" style="13" customWidth="1"/>
    <col min="15874" max="15878" width="10.6296296296296" style="13" customWidth="1"/>
    <col min="15879" max="15879" width="25.6296296296296" style="13" customWidth="1"/>
    <col min="15880" max="16128" width="9" style="13"/>
    <col min="16129" max="16129" width="5.62962962962963" style="13" customWidth="1"/>
    <col min="16130" max="16134" width="10.6296296296296" style="13" customWidth="1"/>
    <col min="16135" max="16135" width="25.6296296296296" style="13" customWidth="1"/>
    <col min="16136" max="16384" width="9" style="13"/>
  </cols>
  <sheetData>
    <row r="1" ht="18" customHeight="1" spans="1:1">
      <c r="A1" s="13" t="s">
        <v>331</v>
      </c>
    </row>
    <row r="2" ht="18" customHeight="1" spans="1:1">
      <c r="A2" s="13" t="s">
        <v>332</v>
      </c>
    </row>
    <row r="3" ht="18" customHeight="1" spans="1:1">
      <c r="A3" s="14" t="s">
        <v>333</v>
      </c>
    </row>
    <row r="4" ht="18" customHeight="1"/>
    <row r="5" ht="13.2" spans="1:7">
      <c r="A5" s="15" t="s">
        <v>334</v>
      </c>
      <c r="B5" s="15"/>
      <c r="C5" s="15"/>
      <c r="D5" s="15"/>
      <c r="E5" s="15"/>
      <c r="F5" s="15"/>
      <c r="G5" s="15"/>
    </row>
    <row r="6" ht="24" customHeight="1" spans="1:7">
      <c r="A6" s="16" t="s">
        <v>335</v>
      </c>
      <c r="B6" s="16"/>
      <c r="C6" s="16"/>
      <c r="D6" s="16"/>
      <c r="E6" s="16"/>
      <c r="F6" s="16"/>
      <c r="G6" s="16"/>
    </row>
    <row r="7" ht="15.75" customHeight="1" spans="1:7">
      <c r="A7" s="16"/>
      <c r="B7" s="16"/>
      <c r="C7" s="16"/>
      <c r="D7" s="16"/>
      <c r="E7" s="16"/>
      <c r="F7" s="16"/>
      <c r="G7" s="16"/>
    </row>
    <row r="8" ht="15" customHeight="1" spans="1:1">
      <c r="A8" s="13" t="s">
        <v>334</v>
      </c>
    </row>
    <row r="9" ht="20.25" customHeight="1" spans="1:1">
      <c r="A9" s="13" t="s">
        <v>336</v>
      </c>
    </row>
    <row r="10" ht="18" customHeight="1"/>
    <row r="11" ht="44.25" customHeight="1" spans="1:7">
      <c r="A11" s="17" t="s">
        <v>251</v>
      </c>
      <c r="B11" s="18"/>
      <c r="C11" s="19">
        <f>①参加団体調査!I5</f>
        <v>0</v>
      </c>
      <c r="D11" s="19"/>
      <c r="E11" s="19"/>
      <c r="F11" s="19"/>
      <c r="G11" s="20"/>
    </row>
    <row r="12" ht="44.25" customHeight="1" spans="1:7">
      <c r="A12" s="17" t="s">
        <v>337</v>
      </c>
      <c r="B12" s="18"/>
      <c r="C12" s="19">
        <f>①参加団体調査!I7</f>
        <v>0</v>
      </c>
      <c r="D12" s="19"/>
      <c r="E12" s="19"/>
      <c r="F12" s="19"/>
      <c r="G12" s="20"/>
    </row>
    <row r="13" ht="18" customHeight="1"/>
    <row r="14" ht="20.25" customHeight="1" spans="1:1">
      <c r="A14" s="21" t="s">
        <v>338</v>
      </c>
    </row>
    <row r="15" ht="20.25" customHeight="1" spans="1:1">
      <c r="A15" s="21" t="s">
        <v>339</v>
      </c>
    </row>
    <row r="16" ht="20.25" customHeight="1" spans="1:1">
      <c r="A16" s="21"/>
    </row>
    <row r="17" customHeight="1" spans="1:7">
      <c r="A17" s="22" t="s">
        <v>255</v>
      </c>
      <c r="B17" s="23" t="s">
        <v>340</v>
      </c>
      <c r="C17" s="24"/>
      <c r="D17" s="23" t="s">
        <v>341</v>
      </c>
      <c r="E17" s="24"/>
      <c r="F17" s="25" t="s">
        <v>342</v>
      </c>
      <c r="G17" s="26" t="s">
        <v>343</v>
      </c>
    </row>
    <row r="18" ht="44.25" customHeight="1" spans="1:7">
      <c r="A18" s="27"/>
      <c r="B18" s="28"/>
      <c r="C18" s="28"/>
      <c r="D18" s="28"/>
      <c r="E18" s="28"/>
      <c r="F18" s="29"/>
      <c r="G18" s="30"/>
    </row>
    <row r="19" ht="44.25" customHeight="1" spans="1:7">
      <c r="A19" s="31"/>
      <c r="B19" s="32"/>
      <c r="C19" s="32"/>
      <c r="D19" s="32"/>
      <c r="E19" s="32"/>
      <c r="F19" s="33"/>
      <c r="G19" s="34"/>
    </row>
    <row r="20" ht="44.25" customHeight="1" spans="1:7">
      <c r="A20" s="31"/>
      <c r="B20" s="32"/>
      <c r="C20" s="32"/>
      <c r="D20" s="32"/>
      <c r="E20" s="32"/>
      <c r="F20" s="33"/>
      <c r="G20" s="34"/>
    </row>
    <row r="21" ht="44.25" customHeight="1" spans="1:7">
      <c r="A21" s="31"/>
      <c r="B21" s="32"/>
      <c r="C21" s="32"/>
      <c r="D21" s="32"/>
      <c r="E21" s="32"/>
      <c r="F21" s="33"/>
      <c r="G21" s="34"/>
    </row>
    <row r="22" ht="44.25" customHeight="1" spans="1:7">
      <c r="A22" s="35"/>
      <c r="B22" s="36"/>
      <c r="C22" s="36"/>
      <c r="D22" s="36"/>
      <c r="E22" s="36"/>
      <c r="F22" s="37"/>
      <c r="G22" s="38"/>
    </row>
    <row r="23" ht="20.25" customHeight="1"/>
    <row r="24" ht="20.25" customHeight="1" spans="1:1">
      <c r="A24" s="21" t="s">
        <v>344</v>
      </c>
    </row>
    <row r="25" customHeight="1" spans="7:7">
      <c r="G25" s="39" t="s">
        <v>345</v>
      </c>
    </row>
    <row r="26" ht="8" customHeight="1" spans="1:7">
      <c r="A26" s="40"/>
      <c r="B26" s="40"/>
      <c r="C26" s="40"/>
      <c r="D26" s="40"/>
      <c r="E26" s="40"/>
      <c r="F26" s="40"/>
      <c r="G26" s="40"/>
    </row>
    <row r="27" ht="16.2" spans="1:7">
      <c r="A27" s="41" t="s">
        <v>346</v>
      </c>
      <c r="B27" s="41"/>
      <c r="C27" s="41"/>
      <c r="D27" s="41"/>
      <c r="E27" s="41"/>
      <c r="F27" s="41"/>
      <c r="G27" s="41"/>
    </row>
    <row r="28" ht="21" customHeight="1" spans="1:1">
      <c r="A28" s="13" t="s">
        <v>347</v>
      </c>
    </row>
    <row r="29" ht="15" customHeight="1"/>
    <row r="30" ht="15" customHeight="1" spans="2:4">
      <c r="B30" s="42" t="s">
        <v>348</v>
      </c>
      <c r="C30" s="43" t="s">
        <v>247</v>
      </c>
      <c r="D30" s="44" t="s">
        <v>349</v>
      </c>
    </row>
    <row r="31" ht="15" customHeight="1" spans="2:6">
      <c r="B31" s="45"/>
      <c r="C31" s="46"/>
      <c r="D31" s="47"/>
      <c r="F31" s="13" t="s">
        <v>350</v>
      </c>
    </row>
    <row r="32" ht="15" customHeight="1" spans="2:5">
      <c r="B32" s="45"/>
      <c r="C32" s="46"/>
      <c r="D32" s="47"/>
      <c r="E32" s="13" t="s">
        <v>334</v>
      </c>
    </row>
    <row r="33" ht="15" customHeight="1" spans="2:6">
      <c r="B33" s="48"/>
      <c r="C33" s="29"/>
      <c r="D33" s="49"/>
      <c r="F33" s="13" t="s">
        <v>351</v>
      </c>
    </row>
    <row r="34" ht="15" customHeight="1"/>
  </sheetData>
  <mergeCells count="17">
    <mergeCell ref="A5:G5"/>
    <mergeCell ref="A6:G6"/>
    <mergeCell ref="C11:G11"/>
    <mergeCell ref="C12:G1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27:G27"/>
  </mergeCells>
  <pageMargins left="0.78740157480315" right="0.78740157480315" top="0.984251968503937" bottom="0.984251968503937" header="0.511811023622047" footer="0.511811023622047"/>
  <pageSetup paperSize="9" scale="92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M19" sqref="M19"/>
    </sheetView>
  </sheetViews>
  <sheetFormatPr defaultColWidth="3.5" defaultRowHeight="13.2"/>
  <cols>
    <col min="1" max="1" width="18.6296296296296" style="1" customWidth="1"/>
    <col min="2" max="33" width="4.12962962962963" style="1" customWidth="1"/>
    <col min="34" max="16384" width="3.5" style="1"/>
  </cols>
  <sheetData>
    <row r="1" ht="28.2" spans="1:1">
      <c r="A1" s="2" t="s">
        <v>352</v>
      </c>
    </row>
    <row r="2" ht="18" customHeight="1" spans="1:33">
      <c r="A2" s="3" t="s">
        <v>251</v>
      </c>
      <c r="B2" s="4" t="s">
        <v>353</v>
      </c>
      <c r="C2" s="4" t="s">
        <v>354</v>
      </c>
      <c r="D2" s="4"/>
      <c r="E2" s="4"/>
      <c r="F2" s="4"/>
      <c r="G2" s="4" t="s">
        <v>13</v>
      </c>
      <c r="H2" s="4" t="s">
        <v>355</v>
      </c>
      <c r="I2" s="4"/>
      <c r="J2" s="4" t="s">
        <v>356</v>
      </c>
      <c r="K2" s="4"/>
      <c r="L2" s="4" t="s">
        <v>357</v>
      </c>
      <c r="M2" s="4"/>
      <c r="N2" s="4" t="s">
        <v>358</v>
      </c>
      <c r="O2" s="4"/>
      <c r="P2" s="4" t="s">
        <v>359</v>
      </c>
      <c r="Q2" s="4" t="s">
        <v>360</v>
      </c>
      <c r="R2" s="4" t="s">
        <v>361</v>
      </c>
      <c r="S2" s="4"/>
      <c r="T2" s="4" t="s">
        <v>362</v>
      </c>
      <c r="U2" s="4"/>
      <c r="V2" s="4" t="s">
        <v>363</v>
      </c>
      <c r="W2" s="4"/>
      <c r="X2" s="4" t="s">
        <v>364</v>
      </c>
      <c r="Y2" s="4"/>
      <c r="Z2" s="4" t="s">
        <v>365</v>
      </c>
      <c r="AA2" s="4" t="s">
        <v>366</v>
      </c>
      <c r="AB2" s="4" t="s">
        <v>367</v>
      </c>
      <c r="AC2" s="4" t="s">
        <v>368</v>
      </c>
      <c r="AD2" s="4" t="s">
        <v>369</v>
      </c>
      <c r="AE2" s="4"/>
      <c r="AF2" s="4"/>
      <c r="AG2" s="4" t="s">
        <v>370</v>
      </c>
    </row>
    <row r="3" ht="18" customHeight="1" spans="1:33">
      <c r="A3" s="3"/>
      <c r="B3" s="4"/>
      <c r="C3" s="4" t="s">
        <v>371</v>
      </c>
      <c r="D3" s="4" t="s">
        <v>372</v>
      </c>
      <c r="E3" s="4"/>
      <c r="F3" s="4"/>
      <c r="G3" s="4"/>
      <c r="H3" s="4" t="s">
        <v>373</v>
      </c>
      <c r="I3" s="4" t="s">
        <v>374</v>
      </c>
      <c r="J3" s="4" t="s">
        <v>373</v>
      </c>
      <c r="K3" s="3" t="s">
        <v>374</v>
      </c>
      <c r="L3" s="3" t="s">
        <v>373</v>
      </c>
      <c r="M3" s="3" t="s">
        <v>374</v>
      </c>
      <c r="N3" s="4" t="s">
        <v>375</v>
      </c>
      <c r="O3" s="4" t="s">
        <v>105</v>
      </c>
      <c r="P3" s="4"/>
      <c r="Q3" s="4"/>
      <c r="R3" s="4" t="s">
        <v>376</v>
      </c>
      <c r="S3" s="4" t="s">
        <v>377</v>
      </c>
      <c r="T3" s="4" t="s">
        <v>378</v>
      </c>
      <c r="U3" s="4" t="s">
        <v>379</v>
      </c>
      <c r="V3" s="3" t="s">
        <v>380</v>
      </c>
      <c r="W3" s="3" t="s">
        <v>381</v>
      </c>
      <c r="X3" s="4" t="s">
        <v>382</v>
      </c>
      <c r="Y3" s="4" t="s">
        <v>383</v>
      </c>
      <c r="Z3" s="4"/>
      <c r="AA3" s="4"/>
      <c r="AB3" s="4"/>
      <c r="AC3" s="4"/>
      <c r="AD3" s="4" t="s">
        <v>371</v>
      </c>
      <c r="AE3" s="4" t="s">
        <v>384</v>
      </c>
      <c r="AF3" s="4"/>
      <c r="AG3" s="4"/>
    </row>
    <row r="4" ht="18" customHeight="1" spans="1:33">
      <c r="A4" s="5">
        <f>①参加団体調査!I5</f>
        <v>0</v>
      </c>
      <c r="B4" s="5">
        <f>②構成メンバー!G4</f>
        <v>0</v>
      </c>
      <c r="C4" s="5" t="str">
        <f>①参加団体調査!I16</f>
        <v>※リストから選択して下さい</v>
      </c>
      <c r="D4" s="5"/>
      <c r="E4" s="5"/>
      <c r="F4" s="5"/>
      <c r="G4" s="5" t="str">
        <f>①参加団体調査!L23</f>
        <v>※リストから選択して下さい</v>
      </c>
      <c r="H4" s="5">
        <f>①参加団体調査!U65-①参加団体調査!AD65</f>
        <v>0</v>
      </c>
      <c r="I4" s="5">
        <f>①参加団体調査!AD65</f>
        <v>0</v>
      </c>
      <c r="J4" s="5">
        <f>SUM(①参加団体調査!U66:V70)-SUM(①参加団体調査!AD66:AE70)</f>
        <v>0</v>
      </c>
      <c r="K4" s="5">
        <f>SUM(①参加団体調査!AD66:AE70)</f>
        <v>0</v>
      </c>
      <c r="L4" s="5">
        <f>SUM(①参加団体調査!U71:V73)-SUM(①参加団体調査!AD71:AE73)</f>
        <v>0</v>
      </c>
      <c r="M4" s="5">
        <f>SUM(①参加団体調査!AD71:AE73)</f>
        <v>0</v>
      </c>
      <c r="N4" s="7"/>
      <c r="O4" s="7"/>
      <c r="P4" s="8">
        <f>①参加団体調査!AM81</f>
        <v>5000</v>
      </c>
      <c r="Q4" s="5" t="str">
        <f>IF(①参加団体調査!K45="関東大会へ出場希望します","○","×")</f>
        <v>×</v>
      </c>
      <c r="R4" s="5" t="str">
        <f>IF(①参加団体調査!Z53="承諾します","○","×")</f>
        <v>×</v>
      </c>
      <c r="S4" s="5" t="str">
        <f>IF(①参加団体調査!Z54="承諾します","○","×")</f>
        <v>×</v>
      </c>
      <c r="T4" s="5" t="e">
        <f>IF(①参加団体調査!#REF!="登録引率者","引率",IF(①参加団体調査!#REF!="指揮","指揮","出演"))</f>
        <v>#REF!</v>
      </c>
      <c r="U4" s="5" t="e">
        <f>IF(①参加団体調査!#REF!="指定された場所","指定",IF(①参加団体調査!#REF!="指揮台の上","指揮台","他"))</f>
        <v>#REF!</v>
      </c>
      <c r="V4" s="12"/>
      <c r="W4" s="12"/>
      <c r="X4" s="5" t="str">
        <f>①参加団体調査!J12</f>
        <v>※リストから選択して下さい</v>
      </c>
      <c r="Y4" s="5" t="str">
        <f>IF(①参加団体調査!J13="１．管楽器と打楽器の編成","管打",IF(①参加団体調査!J13="２．管楽器のみの編成","管のみ","打のみ"))</f>
        <v>打のみ</v>
      </c>
      <c r="Z4" s="5" t="str">
        <f>IF(①参加団体調査!N29="使用する","○","×")</f>
        <v>×</v>
      </c>
      <c r="AA4" s="5" t="str">
        <f>IF(①参加団体調査!N31="使用する","○","×")</f>
        <v>×</v>
      </c>
      <c r="AB4" s="5" t="e">
        <f>IF(①参加団体調査!#REF!="使用する","○","×")</f>
        <v>#REF!</v>
      </c>
      <c r="AC4" s="5" t="str">
        <f>IF(①参加団体調査!N33="使用する","○","×")</f>
        <v>×</v>
      </c>
      <c r="AD4" s="5" t="str">
        <f>IF(①参加団体調査!L37="希望しません",0,①参加団体調査!L37)</f>
        <v>※リストから選択して下さい</v>
      </c>
      <c r="AE4" s="5"/>
      <c r="AF4" s="5"/>
      <c r="AG4" s="5" t="e">
        <f>IF(①参加団体調査!#REF!="参加しません",0,①参加団体調査!#REF!)</f>
        <v>#REF!</v>
      </c>
    </row>
    <row r="5" ht="18" customHeight="1" spans="14:15">
      <c r="N5" s="9" t="s">
        <v>385</v>
      </c>
      <c r="O5" s="9" t="s">
        <v>385</v>
      </c>
    </row>
    <row r="6" ht="18" customHeight="1" spans="1:15">
      <c r="A6" s="3" t="s">
        <v>251</v>
      </c>
      <c r="B6" s="3" t="s">
        <v>386</v>
      </c>
      <c r="C6" s="3" t="s">
        <v>387</v>
      </c>
      <c r="L6" s="10"/>
      <c r="M6" s="10" t="s">
        <v>388</v>
      </c>
      <c r="N6" s="10">
        <f>①参加団体調査!X65</f>
        <v>0</v>
      </c>
      <c r="O6" s="10">
        <f>①参加団体調査!AA65</f>
        <v>0</v>
      </c>
    </row>
    <row r="7" ht="18" customHeight="1" spans="1:15">
      <c r="A7" s="6">
        <f>A4</f>
        <v>0</v>
      </c>
      <c r="B7" s="6">
        <f>①参加団体調査!K42</f>
        <v>0</v>
      </c>
      <c r="C7" s="6">
        <f>③プログラム!K24</f>
        <v>0</v>
      </c>
      <c r="L7" s="11" t="s">
        <v>356</v>
      </c>
      <c r="M7" s="10" t="s">
        <v>389</v>
      </c>
      <c r="N7" s="10">
        <f>①参加団体調査!X66</f>
        <v>0</v>
      </c>
      <c r="O7" s="10">
        <f>①参加団体調査!AA66</f>
        <v>0</v>
      </c>
    </row>
    <row r="8" ht="18" customHeight="1" spans="12:15">
      <c r="L8" s="11"/>
      <c r="M8" s="10" t="s">
        <v>390</v>
      </c>
      <c r="N8" s="10">
        <f>①参加団体調査!X67</f>
        <v>0</v>
      </c>
      <c r="O8" s="10">
        <f>①参加団体調査!AA67</f>
        <v>0</v>
      </c>
    </row>
    <row r="9" ht="18" customHeight="1" spans="12:15">
      <c r="L9" s="11"/>
      <c r="M9" s="10" t="s">
        <v>391</v>
      </c>
      <c r="N9" s="10">
        <f>①参加団体調査!X68</f>
        <v>0</v>
      </c>
      <c r="O9" s="10">
        <f>①参加団体調査!AA68</f>
        <v>0</v>
      </c>
    </row>
    <row r="10" ht="18" customHeight="1" spans="12:15">
      <c r="L10" s="11"/>
      <c r="M10" s="10" t="s">
        <v>392</v>
      </c>
      <c r="N10" s="10">
        <f>①参加団体調査!X69</f>
        <v>0</v>
      </c>
      <c r="O10" s="10">
        <f>①参加団体調査!AA69</f>
        <v>0</v>
      </c>
    </row>
    <row r="11" ht="18" customHeight="1" spans="12:15">
      <c r="L11" s="11"/>
      <c r="M11" s="10" t="s">
        <v>393</v>
      </c>
      <c r="N11" s="10">
        <f>①参加団体調査!X70</f>
        <v>0</v>
      </c>
      <c r="O11" s="10">
        <f>①参加団体調査!AA70</f>
        <v>0</v>
      </c>
    </row>
    <row r="12" ht="18" customHeight="1" spans="12:15">
      <c r="L12" s="11" t="s">
        <v>357</v>
      </c>
      <c r="M12" s="10" t="s">
        <v>394</v>
      </c>
      <c r="N12" s="10"/>
      <c r="O12" s="10">
        <f>①参加団体調査!AA71</f>
        <v>0</v>
      </c>
    </row>
    <row r="13" ht="18" customHeight="1" spans="12:15">
      <c r="L13" s="11"/>
      <c r="M13" s="10" t="s">
        <v>395</v>
      </c>
      <c r="N13" s="10"/>
      <c r="O13" s="10">
        <f>①参加団体調査!AA72</f>
        <v>0</v>
      </c>
    </row>
    <row r="14" ht="18" customHeight="1" spans="12:15">
      <c r="L14" s="11"/>
      <c r="M14" s="10" t="s">
        <v>396</v>
      </c>
      <c r="N14" s="10"/>
      <c r="O14" s="10">
        <f>①参加団体調査!AA73</f>
        <v>0</v>
      </c>
    </row>
    <row r="15" ht="18" customHeight="1"/>
    <row r="16" ht="18" customHeight="1"/>
    <row r="17" ht="18" customHeight="1"/>
  </sheetData>
  <mergeCells count="14">
    <mergeCell ref="C2:F2"/>
    <mergeCell ref="H2:I2"/>
    <mergeCell ref="J2:K2"/>
    <mergeCell ref="L2:M2"/>
    <mergeCell ref="N2:O2"/>
    <mergeCell ref="R2:S2"/>
    <mergeCell ref="T2:U2"/>
    <mergeCell ref="V2:W2"/>
    <mergeCell ref="X2:Y2"/>
    <mergeCell ref="AD2:AF2"/>
    <mergeCell ref="D3:F3"/>
    <mergeCell ref="AE3:AF3"/>
    <mergeCell ref="L7:L11"/>
    <mergeCell ref="L12:L14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9C441B-4AD0-4D9C-900E-1E4A773CDA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①参加団体調査</vt:lpstr>
      <vt:lpstr>②構成メンバー</vt:lpstr>
      <vt:lpstr>③プログラム</vt:lpstr>
      <vt:lpstr>④著作権確認書</vt:lpstr>
      <vt:lpstr>⑤演奏利用明細書</vt:lpstr>
      <vt:lpstr>演奏利用明細書記入例</vt:lpstr>
      <vt:lpstr>⑦特殊効果</vt:lpstr>
      <vt:lpstr>事務局管理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Ando</dc:creator>
  <cp:lastModifiedBy>ryuic</cp:lastModifiedBy>
  <dcterms:created xsi:type="dcterms:W3CDTF">2015-06-10T22:07:00Z</dcterms:created>
  <cp:lastPrinted>2023-06-01T06:13:00Z</cp:lastPrinted>
  <dcterms:modified xsi:type="dcterms:W3CDTF">2024-06-02T06:23:08Z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0D05245438264B5E9EBEE47C3EDB56DD</vt:lpwstr>
  </property>
  <property fmtid="{D5CDD505-2E9C-101B-9397-08002B2CF9AE}" pid="3" name="KSOProductBuildVer">
    <vt:lpwstr>1041-11.2.0.10624</vt:lpwstr>
  </property>
</Properties>
</file>